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Aleyda/Desktop/"/>
    </mc:Choice>
  </mc:AlternateContent>
  <xr:revisionPtr revIDLastSave="0" documentId="13_ncr:1_{2C4CDF98-3DA6-8149-B372-ED96E51142CD}" xr6:coauthVersionLast="36" xr6:coauthVersionMax="36" xr10:uidLastSave="{00000000-0000-0000-0000-000000000000}"/>
  <bookViews>
    <workbookView xWindow="3840" yWindow="500" windowWidth="29040" windowHeight="22240" xr2:uid="{00000000-000D-0000-FFFF-FFFF00000000}"/>
  </bookViews>
  <sheets>
    <sheet name="ORDER" sheetId="1" r:id="rId1"/>
    <sheet name="CALCULATION" sheetId="3" r:id="rId2"/>
    <sheet name="Sheet1" sheetId="2" state="hidden" r:id="rId3"/>
  </sheets>
  <definedNames>
    <definedName name="_xlnm.Print_Area" localSheetId="0">ORDER!$A$1:$G$46</definedName>
  </definedNames>
  <calcPr calcId="181029"/>
</workbook>
</file>

<file path=xl/calcChain.xml><?xml version="1.0" encoding="utf-8"?>
<calcChain xmlns="http://schemas.openxmlformats.org/spreadsheetml/2006/main">
  <c r="G8" i="1" l="1"/>
  <c r="G9" i="1"/>
  <c r="G36" i="1" l="1"/>
  <c r="F15" i="3" l="1"/>
  <c r="F17" i="3"/>
  <c r="F19" i="3"/>
  <c r="F25" i="3"/>
  <c r="F28" i="3"/>
  <c r="F29" i="3"/>
  <c r="F32" i="3"/>
  <c r="F34" i="3"/>
  <c r="F36" i="3"/>
  <c r="E36" i="3"/>
  <c r="E35" i="3"/>
  <c r="F35" i="3" s="1"/>
  <c r="E34" i="3"/>
  <c r="E32" i="3"/>
  <c r="E29" i="3"/>
  <c r="E28" i="3"/>
  <c r="E27" i="3"/>
  <c r="E25" i="3"/>
  <c r="E24" i="3"/>
  <c r="F24" i="3" s="1"/>
  <c r="E21" i="3"/>
  <c r="F21" i="3" s="1"/>
  <c r="E20" i="3"/>
  <c r="F20" i="3" s="1"/>
  <c r="E19" i="3"/>
  <c r="E17" i="3"/>
  <c r="E16" i="3"/>
  <c r="F16" i="3" s="1"/>
  <c r="E15" i="3"/>
  <c r="E14" i="3"/>
  <c r="F14" i="3" s="1"/>
  <c r="E13" i="3"/>
  <c r="F13" i="3" s="1"/>
  <c r="E11" i="3"/>
  <c r="F11" i="3" s="1"/>
  <c r="E10" i="3"/>
  <c r="F10" i="3" s="1"/>
  <c r="E9" i="3"/>
  <c r="F9" i="3" s="1"/>
  <c r="E8" i="3"/>
  <c r="F8" i="3" s="1"/>
  <c r="E6" i="3"/>
  <c r="F6" i="3" s="1"/>
  <c r="E5" i="3"/>
  <c r="E4" i="3"/>
  <c r="F4" i="3" s="1"/>
  <c r="E3" i="3"/>
  <c r="F3" i="3" s="1"/>
  <c r="G35" i="1"/>
  <c r="G34" i="1"/>
  <c r="G32" i="1"/>
  <c r="G30" i="1"/>
  <c r="G26" i="1"/>
  <c r="G25" i="1"/>
  <c r="G20" i="1"/>
  <c r="G19" i="1"/>
  <c r="G18" i="1"/>
  <c r="G17" i="1"/>
  <c r="G16" i="1"/>
  <c r="G15" i="1"/>
  <c r="G14" i="1"/>
  <c r="G12" i="1"/>
  <c r="E2" i="3"/>
  <c r="F2" i="3" s="1"/>
  <c r="K9" i="2"/>
  <c r="L9" i="2"/>
  <c r="M9" i="2"/>
  <c r="N9" i="2"/>
  <c r="K10" i="2"/>
  <c r="L10" i="2"/>
  <c r="M10" i="2"/>
  <c r="N10" i="2"/>
  <c r="K11" i="2"/>
  <c r="L11" i="2"/>
  <c r="M11" i="2"/>
  <c r="N11" i="2"/>
  <c r="K12" i="2"/>
  <c r="L12" i="2"/>
  <c r="M12" i="2"/>
  <c r="N12" i="2"/>
  <c r="K13" i="2"/>
  <c r="L13" i="2"/>
  <c r="M13" i="2"/>
  <c r="N13" i="2"/>
  <c r="K14" i="2"/>
  <c r="L14" i="2"/>
  <c r="M14" i="2"/>
  <c r="N14" i="2"/>
  <c r="K15" i="2"/>
  <c r="L15" i="2"/>
  <c r="M15" i="2"/>
  <c r="N15" i="2"/>
  <c r="K16" i="2"/>
  <c r="L16" i="2"/>
  <c r="M16" i="2"/>
  <c r="N16" i="2"/>
  <c r="K17" i="2"/>
  <c r="L17" i="2"/>
  <c r="M17" i="2"/>
  <c r="N17" i="2"/>
  <c r="K18" i="2"/>
  <c r="L18" i="2"/>
  <c r="M18" i="2"/>
  <c r="N18" i="2"/>
  <c r="K19" i="2"/>
  <c r="L19" i="2"/>
  <c r="M19" i="2"/>
  <c r="N19" i="2"/>
  <c r="K20" i="2"/>
  <c r="L20" i="2"/>
  <c r="M20" i="2"/>
  <c r="N20" i="2"/>
  <c r="K21" i="2"/>
  <c r="L21" i="2"/>
  <c r="M21" i="2"/>
  <c r="N21" i="2"/>
  <c r="K22" i="2"/>
  <c r="L22" i="2"/>
  <c r="M22" i="2"/>
  <c r="N22" i="2"/>
  <c r="K23" i="2"/>
  <c r="L23" i="2"/>
  <c r="M23" i="2"/>
  <c r="N23" i="2"/>
  <c r="K24" i="2"/>
  <c r="L24" i="2"/>
  <c r="M24" i="2"/>
  <c r="N24" i="2"/>
  <c r="K25" i="2"/>
  <c r="L25" i="2"/>
  <c r="M25" i="2"/>
  <c r="N25" i="2"/>
  <c r="K26" i="2"/>
  <c r="L26" i="2"/>
  <c r="M26" i="2"/>
  <c r="N26" i="2"/>
  <c r="K27" i="2"/>
  <c r="L27" i="2"/>
  <c r="M27" i="2"/>
  <c r="N27" i="2"/>
  <c r="K28" i="2"/>
  <c r="L28" i="2"/>
  <c r="M28" i="2"/>
  <c r="N28" i="2"/>
  <c r="K29" i="2"/>
  <c r="L29" i="2"/>
  <c r="M29" i="2"/>
  <c r="N29" i="2"/>
  <c r="K30" i="2"/>
  <c r="L30" i="2"/>
  <c r="M30" i="2"/>
  <c r="N30" i="2"/>
  <c r="K31" i="2"/>
  <c r="L31" i="2"/>
  <c r="M31" i="2"/>
  <c r="N31" i="2"/>
  <c r="K32" i="2"/>
  <c r="L32" i="2"/>
  <c r="M32" i="2"/>
  <c r="N32" i="2"/>
  <c r="K33" i="2"/>
  <c r="L33" i="2"/>
  <c r="M33" i="2"/>
  <c r="N33" i="2"/>
  <c r="K34" i="2"/>
  <c r="L34" i="2"/>
  <c r="M34" i="2"/>
  <c r="N34" i="2"/>
  <c r="K35" i="2"/>
  <c r="L35" i="2"/>
  <c r="M35" i="2"/>
  <c r="N35" i="2"/>
  <c r="K36" i="2"/>
  <c r="L36" i="2"/>
  <c r="M36" i="2"/>
  <c r="N36" i="2"/>
  <c r="K37" i="2"/>
  <c r="L37" i="2"/>
  <c r="M37" i="2"/>
  <c r="N37" i="2"/>
  <c r="K38" i="2"/>
  <c r="L38" i="2"/>
  <c r="M38" i="2"/>
  <c r="N38" i="2"/>
  <c r="K39" i="2"/>
  <c r="L39" i="2"/>
  <c r="M39" i="2"/>
  <c r="N39" i="2"/>
  <c r="K40" i="2"/>
  <c r="L40" i="2"/>
  <c r="M40" i="2"/>
  <c r="N40" i="2"/>
  <c r="K41" i="2"/>
  <c r="L41" i="2"/>
  <c r="M41" i="2"/>
  <c r="N41" i="2"/>
  <c r="K42" i="2"/>
  <c r="L42" i="2"/>
  <c r="M42" i="2"/>
  <c r="N42" i="2"/>
  <c r="N8" i="2"/>
  <c r="M8" i="2"/>
  <c r="L8" i="2"/>
  <c r="K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8" i="2"/>
  <c r="G37" i="1" l="1"/>
</calcChain>
</file>

<file path=xl/sharedStrings.xml><?xml version="1.0" encoding="utf-8"?>
<sst xmlns="http://schemas.openxmlformats.org/spreadsheetml/2006/main" count="166" uniqueCount="120">
  <si>
    <t>VitaLab, Inc.</t>
  </si>
  <si>
    <t>Name</t>
  </si>
  <si>
    <t>Address</t>
  </si>
  <si>
    <t>Phone #</t>
  </si>
  <si>
    <t>Date</t>
  </si>
  <si>
    <t>Item</t>
  </si>
  <si>
    <t>Quantity</t>
  </si>
  <si>
    <t>Price per unit</t>
  </si>
  <si>
    <t>Total</t>
  </si>
  <si>
    <t>Pillbox with 7AM/PM slots</t>
  </si>
  <si>
    <t>Grand Total</t>
  </si>
  <si>
    <t>*No Refunds or Reimbursements</t>
  </si>
  <si>
    <t>Enema bucket kit</t>
  </si>
  <si>
    <r>
      <t xml:space="preserve">Activated Charcoal </t>
    </r>
    <r>
      <rPr>
        <sz val="14"/>
        <rFont val="Arial"/>
        <family val="2"/>
      </rPr>
      <t>150 count</t>
    </r>
  </si>
  <si>
    <r>
      <t xml:space="preserve">B complex  </t>
    </r>
    <r>
      <rPr>
        <sz val="14"/>
        <rFont val="Arial"/>
        <family val="2"/>
      </rPr>
      <t>60 count</t>
    </r>
  </si>
  <si>
    <r>
      <t>Chamomile tea</t>
    </r>
    <r>
      <rPr>
        <sz val="14"/>
        <rFont val="Arial"/>
        <family val="2"/>
      </rPr>
      <t xml:space="preserve"> 1lb. </t>
    </r>
  </si>
  <si>
    <r>
      <t xml:space="preserve">Clay </t>
    </r>
    <r>
      <rPr>
        <sz val="14"/>
        <rFont val="Arial"/>
        <family val="2"/>
      </rPr>
      <t>1Kg/2.2 lb.</t>
    </r>
  </si>
  <si>
    <r>
      <t xml:space="preserve">Colostrum 500mg </t>
    </r>
    <r>
      <rPr>
        <sz val="14"/>
        <rFont val="Arial"/>
        <family val="2"/>
      </rPr>
      <t>500 count</t>
    </r>
  </si>
  <si>
    <r>
      <t xml:space="preserve">CoQ10 </t>
    </r>
    <r>
      <rPr>
        <sz val="14"/>
        <rFont val="Arial"/>
        <family val="2"/>
      </rPr>
      <t>500 count</t>
    </r>
  </si>
  <si>
    <r>
      <t xml:space="preserve">Curcumin </t>
    </r>
    <r>
      <rPr>
        <sz val="14"/>
        <rFont val="Arial"/>
        <family val="2"/>
      </rPr>
      <t>180 count</t>
    </r>
  </si>
  <si>
    <r>
      <t xml:space="preserve">Chromium </t>
    </r>
    <r>
      <rPr>
        <sz val="14"/>
        <rFont val="Arial"/>
        <family val="2"/>
      </rPr>
      <t>120 count</t>
    </r>
  </si>
  <si>
    <r>
      <t xml:space="preserve">Immunozyme </t>
    </r>
    <r>
      <rPr>
        <sz val="14"/>
        <rFont val="Arial"/>
        <family val="2"/>
      </rPr>
      <t>500 count</t>
    </r>
  </si>
  <si>
    <r>
      <t xml:space="preserve">L Carnitine </t>
    </r>
    <r>
      <rPr>
        <sz val="14"/>
        <rFont val="Arial"/>
        <family val="2"/>
      </rPr>
      <t>30 count</t>
    </r>
  </si>
  <si>
    <r>
      <t xml:space="preserve">Liver glands  (Bovine Defatted Liver) </t>
    </r>
    <r>
      <rPr>
        <sz val="14"/>
        <rFont val="Arial"/>
        <family val="2"/>
      </rPr>
      <t>1000 count</t>
    </r>
  </si>
  <si>
    <r>
      <t xml:space="preserve">Lugol’s solution </t>
    </r>
    <r>
      <rPr>
        <sz val="14"/>
        <rFont val="Arial"/>
        <family val="2"/>
      </rPr>
      <t>(2% - 2fl oz)</t>
    </r>
  </si>
  <si>
    <r>
      <t xml:space="preserve">Melatonin </t>
    </r>
    <r>
      <rPr>
        <sz val="14"/>
        <rFont val="Arial"/>
        <family val="2"/>
      </rPr>
      <t>100 count</t>
    </r>
  </si>
  <si>
    <r>
      <t xml:space="preserve">Niacin </t>
    </r>
    <r>
      <rPr>
        <sz val="14"/>
        <rFont val="Arial"/>
        <family val="2"/>
      </rPr>
      <t>300 count</t>
    </r>
  </si>
  <si>
    <r>
      <t xml:space="preserve">Organic Coffee </t>
    </r>
    <r>
      <rPr>
        <sz val="14"/>
        <rFont val="Arial"/>
        <family val="2"/>
      </rPr>
      <t>(1 Kg./2.2 lb)</t>
    </r>
  </si>
  <si>
    <r>
      <t xml:space="preserve">Palo de Arco tea </t>
    </r>
    <r>
      <rPr>
        <sz val="14"/>
        <rFont val="Arial"/>
        <family val="2"/>
      </rPr>
      <t>(1Kg/2.2 lb)</t>
    </r>
  </si>
  <si>
    <r>
      <t xml:space="preserve">Pancreatin 1200mg </t>
    </r>
    <r>
      <rPr>
        <sz val="14"/>
        <rFont val="Arial"/>
        <family val="2"/>
      </rPr>
      <t>250 count</t>
    </r>
  </si>
  <si>
    <r>
      <t xml:space="preserve">Potassium compound </t>
    </r>
    <r>
      <rPr>
        <sz val="14"/>
        <rFont val="Arial"/>
        <family val="2"/>
      </rPr>
      <t>100g bottle</t>
    </r>
  </si>
  <si>
    <r>
      <t xml:space="preserve">Probiotics </t>
    </r>
    <r>
      <rPr>
        <sz val="14"/>
        <rFont val="Arial"/>
        <family val="2"/>
      </rPr>
      <t>120 count</t>
    </r>
  </si>
  <si>
    <r>
      <t xml:space="preserve">Selenium 200mcg caps </t>
    </r>
    <r>
      <rPr>
        <sz val="14"/>
        <rFont val="Arial"/>
        <family val="2"/>
      </rPr>
      <t>90 count</t>
    </r>
  </si>
  <si>
    <r>
      <t>Thyroid Grain (Novotiral)</t>
    </r>
    <r>
      <rPr>
        <sz val="14"/>
        <rFont val="Arial"/>
        <family val="2"/>
      </rPr>
      <t xml:space="preserve"> 50 count</t>
    </r>
  </si>
  <si>
    <r>
      <t xml:space="preserve">Uva Ursi tea </t>
    </r>
    <r>
      <rPr>
        <sz val="14"/>
        <rFont val="Arial"/>
        <family val="2"/>
      </rPr>
      <t xml:space="preserve">2.2 lbs. </t>
    </r>
  </si>
  <si>
    <r>
      <t>Vitamin E</t>
    </r>
    <r>
      <rPr>
        <sz val="14"/>
        <rFont val="Arial"/>
        <family val="2"/>
      </rPr>
      <t xml:space="preserve"> 90 count</t>
    </r>
  </si>
  <si>
    <r>
      <t xml:space="preserve">Vitamin D3 </t>
    </r>
    <r>
      <rPr>
        <sz val="14"/>
        <rFont val="Arial"/>
        <family val="2"/>
      </rPr>
      <t xml:space="preserve">240 count </t>
    </r>
  </si>
  <si>
    <t>Chlorella 300 count</t>
  </si>
  <si>
    <t>Supplements for seven days</t>
  </si>
  <si>
    <t>Supplements for one day</t>
  </si>
  <si>
    <r>
      <t xml:space="preserve">Milk Thistle </t>
    </r>
    <r>
      <rPr>
        <sz val="14"/>
        <rFont val="Arial"/>
        <family val="2"/>
      </rPr>
      <t>500 count</t>
    </r>
  </si>
  <si>
    <r>
      <t xml:space="preserve">Pancreatin 325mg </t>
    </r>
    <r>
      <rPr>
        <sz val="14"/>
        <rFont val="Arial"/>
        <family val="2"/>
      </rPr>
      <t>1000 count</t>
    </r>
  </si>
  <si>
    <r>
      <t xml:space="preserve">Betaine HCL plus Pepsin (Acidol) </t>
    </r>
    <r>
      <rPr>
        <sz val="14"/>
        <rFont val="Arial"/>
        <family val="2"/>
      </rPr>
      <t>250 count</t>
    </r>
  </si>
  <si>
    <r>
      <t>Vitamin C 250</t>
    </r>
    <r>
      <rPr>
        <sz val="14"/>
        <rFont val="Arial"/>
        <family val="2"/>
      </rPr>
      <t xml:space="preserve"> count</t>
    </r>
  </si>
  <si>
    <r>
      <t xml:space="preserve">Liver glands (Bovine Defatted Liver) </t>
    </r>
    <r>
      <rPr>
        <sz val="14"/>
        <rFont val="Arial"/>
        <family val="2"/>
      </rPr>
      <t xml:space="preserve"> 500 count</t>
    </r>
  </si>
  <si>
    <t>Echinacea 180 count</t>
  </si>
  <si>
    <t xml:space="preserve">pastillas </t>
  </si>
  <si>
    <t>3 meses</t>
  </si>
  <si>
    <t>4 meses</t>
  </si>
  <si>
    <t>1 mes</t>
  </si>
  <si>
    <t>2 meses</t>
  </si>
  <si>
    <t>5 meses</t>
  </si>
  <si>
    <t>6 meses</t>
  </si>
  <si>
    <t xml:space="preserve">Chamomile tea 1lb. </t>
  </si>
  <si>
    <t>Lugol’s solution (2% - 2fl oz)</t>
  </si>
  <si>
    <t>Organic Coffee (1 Kg./2.2 lb)</t>
  </si>
  <si>
    <t>Palo de Arco tea (1Kg/2.2 lb)</t>
  </si>
  <si>
    <t xml:space="preserve">Uva Ursi tea 2.2 lbs. </t>
  </si>
  <si>
    <t xml:space="preserve">Activated Charcoal </t>
  </si>
  <si>
    <t>Betaine HCL plus Pepsin (Acidol)</t>
  </si>
  <si>
    <t xml:space="preserve">B complex  </t>
  </si>
  <si>
    <t>Chlorella</t>
  </si>
  <si>
    <t>Clay 1Kg/2.2 lb</t>
  </si>
  <si>
    <t xml:space="preserve">Colostrum 500mg </t>
  </si>
  <si>
    <t xml:space="preserve">CoQ10 </t>
  </si>
  <si>
    <t xml:space="preserve">Curcumin </t>
  </si>
  <si>
    <t xml:space="preserve">Chromium </t>
  </si>
  <si>
    <t xml:space="preserve">Echinacea </t>
  </si>
  <si>
    <t xml:space="preserve">Immunozyme </t>
  </si>
  <si>
    <t xml:space="preserve">L Carnitine </t>
  </si>
  <si>
    <t xml:space="preserve">Liver glands (Bovine Defatted Liver)  </t>
  </si>
  <si>
    <t xml:space="preserve">Liver glands  (Bovine Defatted Liver) </t>
  </si>
  <si>
    <t xml:space="preserve">Melatonin </t>
  </si>
  <si>
    <t xml:space="preserve">Milk Thistle </t>
  </si>
  <si>
    <t xml:space="preserve">Niacin </t>
  </si>
  <si>
    <t xml:space="preserve">Pancreatin 1200mg </t>
  </si>
  <si>
    <t xml:space="preserve">Pancreatin 325mg </t>
  </si>
  <si>
    <t xml:space="preserve">Potassium compound </t>
  </si>
  <si>
    <t xml:space="preserve">Probiotics </t>
  </si>
  <si>
    <t xml:space="preserve">Selenium 200mcg caps </t>
  </si>
  <si>
    <t xml:space="preserve">Thyroid Grain (Novotiral) </t>
  </si>
  <si>
    <t>Vitamin E</t>
  </si>
  <si>
    <t xml:space="preserve">Vitamin C </t>
  </si>
  <si>
    <t>Vitamin D3</t>
  </si>
  <si>
    <t>Pills x bottle</t>
  </si>
  <si>
    <t>Pill require</t>
  </si>
  <si>
    <t xml:space="preserve">Months </t>
  </si>
  <si>
    <t>Bottles requiere</t>
  </si>
  <si>
    <t>How many I take per day</t>
  </si>
  <si>
    <t>Email:</t>
  </si>
  <si>
    <t xml:space="preserve">             Purchaser Name and Signature</t>
  </si>
  <si>
    <t>Betaine HCL plus Pepsin (Acidol) 250 count</t>
  </si>
  <si>
    <t>Clay 1Kg/2.2 lb.</t>
  </si>
  <si>
    <t>Colostrum 500mg 500 count</t>
  </si>
  <si>
    <t>CoQ10 500 count</t>
  </si>
  <si>
    <t>Curcumin 180 count</t>
  </si>
  <si>
    <t>Chromium 120 count</t>
  </si>
  <si>
    <t>Immunozyme 500 count</t>
  </si>
  <si>
    <t>L Carnitine 30 count</t>
  </si>
  <si>
    <t>Liver glands (Bovine Defatted Liver)  500 count</t>
  </si>
  <si>
    <t>Melatonin 100 count</t>
  </si>
  <si>
    <t>Milk Thistle 500 count</t>
  </si>
  <si>
    <t>Niacin 300 count</t>
  </si>
  <si>
    <t>Pancreatin 1200mg 250 count</t>
  </si>
  <si>
    <t>Pancreatin 325mg 1000 count</t>
  </si>
  <si>
    <t>Potassium compound 100g bottle</t>
  </si>
  <si>
    <t>Probiotics 120 count</t>
  </si>
  <si>
    <t>Selenium 200mcg caps 90 count</t>
  </si>
  <si>
    <t>Vitamin E 90 count</t>
  </si>
  <si>
    <t>Vitamin C 250 count</t>
  </si>
  <si>
    <t xml:space="preserve">Vitamin D3 240 count </t>
  </si>
  <si>
    <t xml:space="preserve"> </t>
  </si>
  <si>
    <t>Chlorella 240 count</t>
  </si>
  <si>
    <t>vitalabsales@gmail.com</t>
  </si>
  <si>
    <t>Bone Restore</t>
  </si>
  <si>
    <t>B complex  60 count</t>
  </si>
  <si>
    <t>Alpha Lipoic 60 count</t>
  </si>
  <si>
    <t xml:space="preserve">  </t>
  </si>
  <si>
    <t>Chamomile tea</t>
  </si>
  <si>
    <t>2025Mar31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</si>
</sst>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\-&quot;$&quot;#,##0.00"/>
  </numFmts>
  <fonts count="14" x14ac:knownFonts="1">
    <font>
      <sz val="11"/>
      <color rgb="FF000000"/>
      <name val="Calibri"/>
    </font>
    <font>
      <sz val="14"/>
      <color rgb="FF000000"/>
      <name val="Arial"/>
      <family val="2"/>
    </font>
    <font>
      <sz val="11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Arial"/>
      <family val="2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48"/>
      <color rgb="FF000000"/>
      <name val="Calibri"/>
      <family val="2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2" fillId="0" borderId="2" xfId="0" applyFont="1" applyBorder="1"/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/>
    <xf numFmtId="0" fontId="5" fillId="0" borderId="8" xfId="0" applyFont="1" applyBorder="1"/>
    <xf numFmtId="0" fontId="3" fillId="0" borderId="8" xfId="0" applyFont="1" applyBorder="1" applyAlignment="1">
      <alignment horizontal="left" vertical="center"/>
    </xf>
    <xf numFmtId="0" fontId="0" fillId="0" borderId="8" xfId="0" applyBorder="1"/>
    <xf numFmtId="44" fontId="1" fillId="0" borderId="0" xfId="1" applyFont="1"/>
    <xf numFmtId="44" fontId="1" fillId="0" borderId="0" xfId="1" applyFont="1" applyAlignment="1">
      <alignment horizontal="center" vertical="center"/>
    </xf>
    <xf numFmtId="44" fontId="0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44" fontId="4" fillId="0" borderId="8" xfId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44" fontId="1" fillId="0" borderId="18" xfId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44" fontId="4" fillId="2" borderId="8" xfId="1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44" fontId="4" fillId="2" borderId="12" xfId="1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right" vertical="center"/>
    </xf>
    <xf numFmtId="44" fontId="3" fillId="0" borderId="21" xfId="1" applyFont="1" applyBorder="1"/>
    <xf numFmtId="164" fontId="3" fillId="0" borderId="22" xfId="0" applyNumberFormat="1" applyFont="1" applyBorder="1"/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" fillId="0" borderId="20" xfId="0" applyFont="1" applyBorder="1"/>
    <xf numFmtId="6" fontId="1" fillId="0" borderId="0" xfId="0" applyNumberFormat="1" applyFont="1"/>
    <xf numFmtId="0" fontId="0" fillId="0" borderId="0" xfId="0"/>
    <xf numFmtId="164" fontId="3" fillId="0" borderId="0" xfId="0" applyNumberFormat="1" applyFont="1" applyBorder="1"/>
    <xf numFmtId="8" fontId="3" fillId="0" borderId="0" xfId="1" applyNumberFormat="1" applyFont="1" applyBorder="1"/>
    <xf numFmtId="0" fontId="12" fillId="0" borderId="20" xfId="2" applyBorder="1"/>
    <xf numFmtId="0" fontId="0" fillId="0" borderId="0" xfId="0"/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3" fillId="0" borderId="0" xfId="2" applyFont="1" applyAlignment="1">
      <alignment vertical="center"/>
    </xf>
    <xf numFmtId="44" fontId="4" fillId="0" borderId="8" xfId="1" applyNumberFormat="1" applyFont="1" applyBorder="1" applyAlignment="1">
      <alignment horizontal="right" vertical="center"/>
    </xf>
    <xf numFmtId="0" fontId="0" fillId="0" borderId="0" xfId="0"/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44" fontId="4" fillId="2" borderId="15" xfId="1" applyNumberFormat="1" applyFont="1" applyFill="1" applyBorder="1" applyAlignment="1">
      <alignment horizontal="right" vertical="center"/>
    </xf>
    <xf numFmtId="0" fontId="1" fillId="0" borderId="20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15" fontId="1" fillId="0" borderId="20" xfId="0" applyNumberFormat="1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465156</xdr:colOff>
      <xdr:row>45</xdr:row>
      <xdr:rowOff>468743</xdr:rowOff>
    </xdr:from>
    <xdr:to>
      <xdr:col>3</xdr:col>
      <xdr:colOff>1731420</xdr:colOff>
      <xdr:row>46</xdr:row>
      <xdr:rowOff>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274B2828-3E8F-53AB-3FEA-0E5673CDD4FB}"/>
            </a:ext>
          </a:extLst>
        </xdr:cNvPr>
        <xdr:cNvCxnSpPr/>
      </xdr:nvCxnSpPr>
      <xdr:spPr>
        <a:xfrm flipV="1">
          <a:off x="465156" y="11764272"/>
          <a:ext cx="3585882" cy="1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2325183</xdr:colOff>
      <xdr:row>46</xdr:row>
      <xdr:rowOff>3326</xdr:rowOff>
    </xdr:from>
    <xdr:to>
      <xdr:col>6</xdr:col>
      <xdr:colOff>1583764</xdr:colOff>
      <xdr:row>46</xdr:row>
      <xdr:rowOff>7621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D58A1FA0-825C-46FD-BB1F-1A5F73ECC400}"/>
            </a:ext>
          </a:extLst>
        </xdr:cNvPr>
        <xdr:cNvCxnSpPr/>
      </xdr:nvCxnSpPr>
      <xdr:spPr>
        <a:xfrm flipV="1">
          <a:off x="4939889" y="11552855"/>
          <a:ext cx="4233993" cy="42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44823</xdr:colOff>
      <xdr:row>47</xdr:row>
      <xdr:rowOff>74706</xdr:rowOff>
    </xdr:from>
    <xdr:to>
      <xdr:col>6</xdr:col>
      <xdr:colOff>1598706</xdr:colOff>
      <xdr:row>50</xdr:row>
      <xdr:rowOff>59765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1298C7-9868-A94C-816D-C2C1CCAD7203}"/>
            </a:ext>
          </a:extLst>
        </xdr:cNvPr>
        <xdr:cNvSpPr txBox="1"/>
      </xdr:nvSpPr>
      <xdr:spPr>
        <a:xfrm>
          <a:off x="597647" y="11848353"/>
          <a:ext cx="8591177" cy="6574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/>
              </a:solidFill>
            </a:rPr>
            <a:t>All sales are final. No returns, exchanges or reimbursements</a:t>
          </a:r>
          <a:r>
            <a:rPr lang="en-US" sz="1100" baseline="0">
              <a:solidFill>
                <a:schemeClr val="tx1"/>
              </a:solidFill>
            </a:rPr>
            <a:t> - </a:t>
          </a:r>
          <a:r>
            <a:rPr lang="en-US" sz="1100">
              <a:solidFill>
                <a:schemeClr val="tx1"/>
              </a:solidFill>
            </a:rPr>
            <a:t>Thank you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talabsales@gmail.com" TargetMode="External"/><Relationship Id="rId1" Type="http://schemas.openxmlformats.org/officeDocument/2006/relationships/hyperlink" Target="mailto:gatorengineergirl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view="pageLayout" topLeftCell="A3" zoomScaleNormal="85" workbookViewId="0">
      <selection activeCell="C37" sqref="C37"/>
    </sheetView>
  </sheetViews>
  <sheetFormatPr baseColWidth="10" defaultColWidth="14.5" defaultRowHeight="15" customHeight="1" x14ac:dyDescent="0.2"/>
  <cols>
    <col min="1" max="1" width="7.1640625" customWidth="1"/>
    <col min="2" max="2" width="11.5" customWidth="1"/>
    <col min="3" max="3" width="15.5" customWidth="1"/>
    <col min="4" max="4" width="36.5" customWidth="1"/>
    <col min="5" max="5" width="11.5" customWidth="1"/>
    <col min="6" max="6" width="17.33203125" style="15" customWidth="1"/>
    <col min="7" max="7" width="22.6640625" customWidth="1"/>
    <col min="8" max="9" width="11.5" customWidth="1"/>
  </cols>
  <sheetData>
    <row r="1" spans="1:9" ht="61.75" customHeight="1" x14ac:dyDescent="0.2">
      <c r="A1" s="1"/>
      <c r="B1" s="57" t="s">
        <v>0</v>
      </c>
      <c r="C1" s="57"/>
      <c r="D1" s="57"/>
      <c r="E1" s="57"/>
      <c r="F1" s="57"/>
      <c r="G1" s="57"/>
      <c r="H1" s="1"/>
      <c r="I1" s="1"/>
    </row>
    <row r="2" spans="1:9" ht="18" customHeight="1" x14ac:dyDescent="0.2">
      <c r="A2" s="1"/>
      <c r="B2" s="2" t="s">
        <v>4</v>
      </c>
      <c r="C2" s="72" t="s">
        <v>111</v>
      </c>
      <c r="D2" s="72"/>
      <c r="E2" s="72"/>
      <c r="F2" s="13"/>
      <c r="G2" s="1"/>
      <c r="H2" s="1"/>
      <c r="I2" s="1"/>
    </row>
    <row r="3" spans="1:9" ht="18" customHeight="1" x14ac:dyDescent="0.2">
      <c r="A3" s="1"/>
      <c r="B3" s="2" t="s">
        <v>1</v>
      </c>
      <c r="C3" s="56" t="s">
        <v>111</v>
      </c>
      <c r="D3" s="56"/>
      <c r="E3" s="56"/>
      <c r="F3" s="56"/>
      <c r="G3" s="56"/>
      <c r="H3" s="1"/>
      <c r="I3" s="1"/>
    </row>
    <row r="4" spans="1:9" ht="18" customHeight="1" x14ac:dyDescent="0.2">
      <c r="A4" s="1"/>
      <c r="B4" s="1" t="s">
        <v>2</v>
      </c>
      <c r="C4" s="73" t="s">
        <v>111</v>
      </c>
      <c r="D4" s="73"/>
      <c r="E4" s="73"/>
      <c r="F4" s="73"/>
      <c r="G4" s="73"/>
      <c r="H4" s="1"/>
      <c r="I4" s="1"/>
    </row>
    <row r="5" spans="1:9" ht="18" customHeight="1" x14ac:dyDescent="0.2">
      <c r="A5" s="1"/>
      <c r="B5" s="1" t="s">
        <v>3</v>
      </c>
      <c r="C5" s="56" t="s">
        <v>111</v>
      </c>
      <c r="D5" s="56"/>
      <c r="E5" s="1" t="s">
        <v>89</v>
      </c>
      <c r="F5" s="46" t="s">
        <v>111</v>
      </c>
      <c r="G5" s="41"/>
      <c r="H5" s="1"/>
      <c r="I5" s="1"/>
    </row>
    <row r="6" spans="1:9" ht="18" customHeight="1" thickBot="1" x14ac:dyDescent="0.25">
      <c r="A6" s="1"/>
      <c r="B6" s="1"/>
      <c r="C6" s="1"/>
      <c r="D6" s="1"/>
      <c r="E6" s="3"/>
      <c r="F6" s="14"/>
      <c r="G6" s="3"/>
      <c r="H6" s="1"/>
      <c r="I6" s="1"/>
    </row>
    <row r="7" spans="1:9" ht="18" customHeight="1" thickBot="1" x14ac:dyDescent="0.25">
      <c r="A7" s="1"/>
      <c r="B7" s="60" t="s">
        <v>5</v>
      </c>
      <c r="C7" s="61"/>
      <c r="D7" s="61"/>
      <c r="E7" s="26" t="s">
        <v>6</v>
      </c>
      <c r="F7" s="27" t="s">
        <v>7</v>
      </c>
      <c r="G7" s="28" t="s">
        <v>8</v>
      </c>
      <c r="H7" s="1"/>
      <c r="I7" s="1"/>
    </row>
    <row r="8" spans="1:9" s="52" customFormat="1" ht="18" customHeight="1" x14ac:dyDescent="0.2">
      <c r="A8" s="1"/>
      <c r="B8" s="53" t="s">
        <v>116</v>
      </c>
      <c r="C8" s="54"/>
      <c r="D8" s="54"/>
      <c r="E8" s="29"/>
      <c r="F8" s="55">
        <v>30</v>
      </c>
      <c r="G8" s="30">
        <f>(E8*F8)</f>
        <v>0</v>
      </c>
      <c r="H8" s="1"/>
      <c r="I8" s="1"/>
    </row>
    <row r="9" spans="1:9" ht="18" customHeight="1" x14ac:dyDescent="0.2">
      <c r="A9" s="1"/>
      <c r="B9" s="68" t="s">
        <v>91</v>
      </c>
      <c r="C9" s="69"/>
      <c r="D9" s="69"/>
      <c r="E9" s="23"/>
      <c r="F9" s="24">
        <v>35</v>
      </c>
      <c r="G9" s="25">
        <f t="shared" ref="G9:G35" si="0">(E9*F9)</f>
        <v>0</v>
      </c>
      <c r="H9" s="1"/>
      <c r="I9" s="1"/>
    </row>
    <row r="10" spans="1:9" s="47" customFormat="1" ht="18" customHeight="1" x14ac:dyDescent="0.2">
      <c r="A10" s="1"/>
      <c r="B10" s="48" t="s">
        <v>114</v>
      </c>
      <c r="C10" s="49"/>
      <c r="D10" s="49"/>
      <c r="E10" s="23"/>
      <c r="F10" s="51">
        <v>45</v>
      </c>
      <c r="G10" s="25" t="s">
        <v>111</v>
      </c>
      <c r="H10" s="1"/>
      <c r="I10" s="1"/>
    </row>
    <row r="11" spans="1:9" ht="18" customHeight="1" x14ac:dyDescent="0.2">
      <c r="A11" s="1"/>
      <c r="B11" s="66" t="s">
        <v>115</v>
      </c>
      <c r="C11" s="67"/>
      <c r="D11" s="67"/>
      <c r="E11" s="31" t="s">
        <v>111</v>
      </c>
      <c r="F11" s="32">
        <v>30</v>
      </c>
      <c r="G11" s="33">
        <v>0</v>
      </c>
      <c r="H11" s="1"/>
      <c r="I11" s="1"/>
    </row>
    <row r="12" spans="1:9" ht="18" customHeight="1" x14ac:dyDescent="0.2">
      <c r="A12" s="1"/>
      <c r="B12" s="68" t="s">
        <v>118</v>
      </c>
      <c r="C12" s="69"/>
      <c r="D12" s="69"/>
      <c r="E12" s="23"/>
      <c r="F12" s="24">
        <v>25</v>
      </c>
      <c r="G12" s="25">
        <f t="shared" si="0"/>
        <v>0</v>
      </c>
      <c r="H12" s="1"/>
      <c r="I12" s="1"/>
    </row>
    <row r="13" spans="1:9" ht="18" customHeight="1" x14ac:dyDescent="0.2">
      <c r="A13" s="1"/>
      <c r="B13" s="66" t="s">
        <v>112</v>
      </c>
      <c r="C13" s="67"/>
      <c r="D13" s="67"/>
      <c r="E13" s="31" t="s">
        <v>111</v>
      </c>
      <c r="F13" s="32">
        <v>20</v>
      </c>
      <c r="G13" s="33">
        <v>0</v>
      </c>
      <c r="H13" s="1"/>
      <c r="I13" s="1"/>
    </row>
    <row r="14" spans="1:9" ht="18" customHeight="1" x14ac:dyDescent="0.2">
      <c r="A14" s="1"/>
      <c r="B14" s="68" t="s">
        <v>92</v>
      </c>
      <c r="C14" s="69"/>
      <c r="D14" s="69"/>
      <c r="E14" s="23"/>
      <c r="F14" s="24">
        <v>20</v>
      </c>
      <c r="G14" s="25">
        <f t="shared" si="0"/>
        <v>0</v>
      </c>
      <c r="H14" s="1"/>
      <c r="I14" s="1"/>
    </row>
    <row r="15" spans="1:9" ht="18" customHeight="1" x14ac:dyDescent="0.2">
      <c r="A15" s="1"/>
      <c r="B15" s="66" t="s">
        <v>93</v>
      </c>
      <c r="C15" s="67"/>
      <c r="D15" s="67"/>
      <c r="E15" s="31"/>
      <c r="F15" s="32">
        <v>100</v>
      </c>
      <c r="G15" s="33">
        <f t="shared" si="0"/>
        <v>0</v>
      </c>
      <c r="H15" s="1"/>
      <c r="I15" s="1"/>
    </row>
    <row r="16" spans="1:9" ht="18" customHeight="1" x14ac:dyDescent="0.2">
      <c r="A16" s="1"/>
      <c r="B16" s="68" t="s">
        <v>94</v>
      </c>
      <c r="C16" s="69"/>
      <c r="D16" s="69"/>
      <c r="E16" s="23"/>
      <c r="F16" s="24">
        <v>110</v>
      </c>
      <c r="G16" s="25">
        <f t="shared" si="0"/>
        <v>0</v>
      </c>
      <c r="H16" s="1"/>
      <c r="I16" s="1"/>
    </row>
    <row r="17" spans="1:9" ht="18" customHeight="1" x14ac:dyDescent="0.2">
      <c r="A17" s="1"/>
      <c r="B17" s="66" t="s">
        <v>95</v>
      </c>
      <c r="C17" s="67"/>
      <c r="D17" s="67"/>
      <c r="E17" s="31"/>
      <c r="F17" s="32">
        <v>40</v>
      </c>
      <c r="G17" s="33">
        <f t="shared" si="0"/>
        <v>0</v>
      </c>
      <c r="H17" s="1"/>
      <c r="I17" s="1"/>
    </row>
    <row r="18" spans="1:9" ht="18" customHeight="1" x14ac:dyDescent="0.2">
      <c r="A18" s="1"/>
      <c r="B18" s="68" t="s">
        <v>96</v>
      </c>
      <c r="C18" s="69"/>
      <c r="D18" s="69"/>
      <c r="E18" s="23"/>
      <c r="F18" s="24">
        <v>35</v>
      </c>
      <c r="G18" s="25">
        <f t="shared" si="0"/>
        <v>0</v>
      </c>
      <c r="H18" s="1"/>
      <c r="I18" s="1"/>
    </row>
    <row r="19" spans="1:9" ht="18" customHeight="1" x14ac:dyDescent="0.2">
      <c r="A19" s="1"/>
      <c r="B19" s="66" t="s">
        <v>12</v>
      </c>
      <c r="C19" s="67"/>
      <c r="D19" s="67"/>
      <c r="E19" s="31"/>
      <c r="F19" s="32">
        <v>20</v>
      </c>
      <c r="G19" s="33">
        <f t="shared" si="0"/>
        <v>0</v>
      </c>
      <c r="H19" s="1"/>
      <c r="I19" s="1"/>
    </row>
    <row r="20" spans="1:9" ht="18" customHeight="1" x14ac:dyDescent="0.2">
      <c r="A20" s="1"/>
      <c r="B20" s="68" t="s">
        <v>45</v>
      </c>
      <c r="C20" s="69"/>
      <c r="D20" s="69"/>
      <c r="E20" s="23"/>
      <c r="F20" s="24">
        <v>30</v>
      </c>
      <c r="G20" s="25">
        <f t="shared" si="0"/>
        <v>0</v>
      </c>
      <c r="H20" s="1"/>
      <c r="I20" s="1"/>
    </row>
    <row r="21" spans="1:9" ht="18" customHeight="1" x14ac:dyDescent="0.2">
      <c r="A21" s="1"/>
      <c r="B21" s="66" t="s">
        <v>97</v>
      </c>
      <c r="C21" s="67"/>
      <c r="D21" s="67"/>
      <c r="E21" s="31" t="s">
        <v>111</v>
      </c>
      <c r="F21" s="32">
        <v>120</v>
      </c>
      <c r="G21" s="33">
        <v>0</v>
      </c>
      <c r="H21" s="1"/>
      <c r="I21" s="1"/>
    </row>
    <row r="22" spans="1:9" ht="18" customHeight="1" x14ac:dyDescent="0.2">
      <c r="A22" s="1"/>
      <c r="B22" s="68" t="s">
        <v>98</v>
      </c>
      <c r="C22" s="69"/>
      <c r="D22" s="69"/>
      <c r="E22" s="23" t="s">
        <v>111</v>
      </c>
      <c r="F22" s="24">
        <v>15</v>
      </c>
      <c r="G22" s="25">
        <v>0</v>
      </c>
      <c r="H22" s="1"/>
      <c r="I22" s="1"/>
    </row>
    <row r="23" spans="1:9" ht="18" customHeight="1" x14ac:dyDescent="0.2">
      <c r="A23" s="1"/>
      <c r="B23" s="66" t="s">
        <v>99</v>
      </c>
      <c r="C23" s="67"/>
      <c r="D23" s="67"/>
      <c r="E23" s="31" t="s">
        <v>111</v>
      </c>
      <c r="F23" s="32">
        <v>30</v>
      </c>
      <c r="G23" s="33">
        <v>0</v>
      </c>
      <c r="H23" s="1"/>
      <c r="I23" s="1"/>
    </row>
    <row r="24" spans="1:9" ht="18" customHeight="1" x14ac:dyDescent="0.2">
      <c r="A24" s="1"/>
      <c r="B24" s="66" t="s">
        <v>54</v>
      </c>
      <c r="C24" s="67"/>
      <c r="D24" s="67"/>
      <c r="E24" s="31" t="s">
        <v>111</v>
      </c>
      <c r="F24" s="32">
        <v>20</v>
      </c>
      <c r="G24" s="33">
        <v>0</v>
      </c>
      <c r="H24" s="1"/>
      <c r="I24" s="1"/>
    </row>
    <row r="25" spans="1:9" ht="18" customHeight="1" x14ac:dyDescent="0.2">
      <c r="A25" s="1"/>
      <c r="B25" s="68" t="s">
        <v>100</v>
      </c>
      <c r="C25" s="69"/>
      <c r="D25" s="69"/>
      <c r="E25" s="23"/>
      <c r="F25" s="24">
        <v>25</v>
      </c>
      <c r="G25" s="25">
        <f t="shared" si="0"/>
        <v>0</v>
      </c>
      <c r="H25" s="1"/>
      <c r="I25" s="1"/>
    </row>
    <row r="26" spans="1:9" ht="18" customHeight="1" x14ac:dyDescent="0.2">
      <c r="A26" s="1"/>
      <c r="B26" s="66" t="s">
        <v>101</v>
      </c>
      <c r="C26" s="67"/>
      <c r="D26" s="67"/>
      <c r="E26" s="31"/>
      <c r="F26" s="32">
        <v>100</v>
      </c>
      <c r="G26" s="33">
        <f t="shared" si="0"/>
        <v>0</v>
      </c>
      <c r="H26" s="1"/>
      <c r="I26" s="1"/>
    </row>
    <row r="27" spans="1:9" ht="18" customHeight="1" x14ac:dyDescent="0.2">
      <c r="A27" s="1"/>
      <c r="B27" s="68" t="s">
        <v>102</v>
      </c>
      <c r="C27" s="69"/>
      <c r="D27" s="69"/>
      <c r="E27" s="23" t="s">
        <v>111</v>
      </c>
      <c r="F27" s="24">
        <v>27</v>
      </c>
      <c r="G27" s="25">
        <v>0</v>
      </c>
      <c r="H27" s="1"/>
      <c r="I27" s="1"/>
    </row>
    <row r="28" spans="1:9" ht="18" customHeight="1" x14ac:dyDescent="0.2">
      <c r="A28" s="1"/>
      <c r="B28" s="66" t="s">
        <v>103</v>
      </c>
      <c r="C28" s="67"/>
      <c r="D28" s="67"/>
      <c r="E28" s="31" t="s">
        <v>111</v>
      </c>
      <c r="F28" s="32">
        <v>43</v>
      </c>
      <c r="G28" s="33">
        <v>0</v>
      </c>
      <c r="H28" s="1"/>
      <c r="I28" s="1"/>
    </row>
    <row r="29" spans="1:9" ht="18" customHeight="1" x14ac:dyDescent="0.2">
      <c r="A29" s="1"/>
      <c r="B29" s="68" t="s">
        <v>104</v>
      </c>
      <c r="C29" s="69"/>
      <c r="D29" s="69"/>
      <c r="E29" s="23" t="s">
        <v>111</v>
      </c>
      <c r="F29" s="24">
        <v>56</v>
      </c>
      <c r="G29" s="25">
        <v>0</v>
      </c>
      <c r="H29" s="1"/>
      <c r="I29" s="1"/>
    </row>
    <row r="30" spans="1:9" ht="18" customHeight="1" x14ac:dyDescent="0.2">
      <c r="A30" s="1"/>
      <c r="B30" s="66" t="s">
        <v>9</v>
      </c>
      <c r="C30" s="67"/>
      <c r="D30" s="67"/>
      <c r="E30" s="31"/>
      <c r="F30" s="32">
        <v>10</v>
      </c>
      <c r="G30" s="33">
        <f t="shared" si="0"/>
        <v>0</v>
      </c>
      <c r="H30" s="1"/>
      <c r="I30" s="1"/>
    </row>
    <row r="31" spans="1:9" ht="18" customHeight="1" x14ac:dyDescent="0.2">
      <c r="A31" s="1"/>
      <c r="B31" s="68" t="s">
        <v>105</v>
      </c>
      <c r="C31" s="69"/>
      <c r="D31" s="69"/>
      <c r="E31" s="23" t="s">
        <v>111</v>
      </c>
      <c r="F31" s="24">
        <v>15</v>
      </c>
      <c r="G31" s="25">
        <v>0</v>
      </c>
      <c r="H31" s="1"/>
      <c r="I31" s="1"/>
    </row>
    <row r="32" spans="1:9" ht="18" customHeight="1" x14ac:dyDescent="0.2">
      <c r="A32" s="1"/>
      <c r="B32" s="66" t="s">
        <v>106</v>
      </c>
      <c r="C32" s="67"/>
      <c r="D32" s="67"/>
      <c r="E32" s="31"/>
      <c r="F32" s="32">
        <v>25</v>
      </c>
      <c r="G32" s="33">
        <f t="shared" si="0"/>
        <v>0</v>
      </c>
      <c r="H32" s="1"/>
      <c r="I32" s="1"/>
    </row>
    <row r="33" spans="1:9" ht="18" customHeight="1" x14ac:dyDescent="0.2">
      <c r="A33" s="1"/>
      <c r="B33" s="68" t="s">
        <v>107</v>
      </c>
      <c r="C33" s="69"/>
      <c r="D33" s="69"/>
      <c r="E33" s="23" t="s">
        <v>111</v>
      </c>
      <c r="F33" s="24">
        <v>17</v>
      </c>
      <c r="G33" s="25">
        <v>0</v>
      </c>
      <c r="H33" s="1"/>
      <c r="I33" s="1"/>
    </row>
    <row r="34" spans="1:9" ht="18" customHeight="1" x14ac:dyDescent="0.2">
      <c r="A34" s="1"/>
      <c r="B34" s="66" t="s">
        <v>108</v>
      </c>
      <c r="C34" s="67"/>
      <c r="D34" s="67"/>
      <c r="E34" s="31"/>
      <c r="F34" s="32">
        <v>28</v>
      </c>
      <c r="G34" s="33">
        <f t="shared" si="0"/>
        <v>0</v>
      </c>
      <c r="H34" s="1"/>
      <c r="I34" s="1"/>
    </row>
    <row r="35" spans="1:9" ht="18" customHeight="1" x14ac:dyDescent="0.2">
      <c r="A35" s="1"/>
      <c r="B35" s="68" t="s">
        <v>109</v>
      </c>
      <c r="C35" s="69"/>
      <c r="D35" s="69"/>
      <c r="E35" s="23"/>
      <c r="F35" s="24">
        <v>30</v>
      </c>
      <c r="G35" s="25">
        <f t="shared" si="0"/>
        <v>0</v>
      </c>
      <c r="H35" s="1"/>
      <c r="I35" s="1"/>
    </row>
    <row r="36" spans="1:9" ht="18" customHeight="1" thickBot="1" x14ac:dyDescent="0.25">
      <c r="A36" s="1"/>
      <c r="B36" s="70" t="s">
        <v>110</v>
      </c>
      <c r="C36" s="71"/>
      <c r="D36" s="71"/>
      <c r="E36" s="34"/>
      <c r="F36" s="35">
        <v>35</v>
      </c>
      <c r="G36" s="36">
        <f>(E36*F36)</f>
        <v>0</v>
      </c>
      <c r="H36" s="1"/>
      <c r="I36" s="1"/>
    </row>
    <row r="37" spans="1:9" ht="18" customHeight="1" thickBot="1" x14ac:dyDescent="0.25">
      <c r="A37" s="1"/>
      <c r="B37" s="4"/>
      <c r="C37" s="1" t="s">
        <v>119</v>
      </c>
      <c r="D37" s="4" t="s">
        <v>117</v>
      </c>
      <c r="E37" s="4"/>
      <c r="F37" s="37" t="s">
        <v>10</v>
      </c>
      <c r="G37" s="38">
        <f>SUM(G8:G36)</f>
        <v>0</v>
      </c>
      <c r="H37" s="1"/>
      <c r="I37" s="1"/>
    </row>
    <row r="38" spans="1:9" s="43" customFormat="1" ht="18" customHeight="1" x14ac:dyDescent="0.2">
      <c r="A38" s="1"/>
      <c r="B38" s="4" t="s">
        <v>111</v>
      </c>
      <c r="C38" s="4"/>
      <c r="D38" s="4" t="s">
        <v>111</v>
      </c>
      <c r="E38" s="4"/>
      <c r="F38" s="45" t="s">
        <v>111</v>
      </c>
      <c r="G38" s="44" t="s">
        <v>111</v>
      </c>
      <c r="H38" s="1"/>
      <c r="I38" s="1"/>
    </row>
    <row r="39" spans="1:9" ht="18" customHeight="1" x14ac:dyDescent="0.2">
      <c r="A39" s="1"/>
      <c r="B39" s="62"/>
      <c r="C39" s="63"/>
      <c r="D39" s="63"/>
      <c r="E39" s="63"/>
      <c r="F39" s="63"/>
      <c r="G39" s="63"/>
      <c r="H39" s="1"/>
      <c r="I39" s="1"/>
    </row>
    <row r="40" spans="1:9" ht="18" customHeight="1" x14ac:dyDescent="0.2">
      <c r="A40" s="1"/>
      <c r="B40" s="64" t="s">
        <v>11</v>
      </c>
      <c r="C40" s="65"/>
      <c r="D40" s="65"/>
      <c r="E40" s="65"/>
      <c r="F40" s="65"/>
      <c r="G40" s="65"/>
      <c r="H40" s="1"/>
      <c r="I40" s="1"/>
    </row>
    <row r="41" spans="1:9" ht="18" customHeight="1" x14ac:dyDescent="0.2">
      <c r="A41" s="1"/>
      <c r="B41" s="59" t="s">
        <v>111</v>
      </c>
      <c r="C41" s="59"/>
      <c r="D41" s="59"/>
      <c r="E41" s="59"/>
      <c r="F41" s="59"/>
      <c r="G41" s="59"/>
      <c r="H41" s="1"/>
      <c r="I41" s="1"/>
    </row>
    <row r="42" spans="1:9" ht="18" customHeight="1" x14ac:dyDescent="0.2">
      <c r="A42" s="1"/>
      <c r="B42" s="5"/>
      <c r="C42" s="5"/>
      <c r="D42" s="5"/>
      <c r="E42" s="5"/>
      <c r="F42" s="5"/>
      <c r="G42" s="5"/>
      <c r="H42" s="1"/>
      <c r="I42" s="1"/>
    </row>
    <row r="43" spans="1:9" ht="21" x14ac:dyDescent="0.2">
      <c r="A43" s="1"/>
      <c r="B43" s="58" t="s">
        <v>90</v>
      </c>
      <c r="C43" s="58"/>
      <c r="D43" s="58"/>
      <c r="E43" s="2"/>
      <c r="F43" s="50" t="s">
        <v>113</v>
      </c>
      <c r="G43" s="2"/>
      <c r="H43" s="1"/>
      <c r="I43" s="1"/>
    </row>
    <row r="44" spans="1:9" ht="18" x14ac:dyDescent="0.2">
      <c r="A44" s="1"/>
      <c r="B44" s="1"/>
      <c r="C44" s="1"/>
      <c r="D44" s="1"/>
      <c r="E44" s="1"/>
      <c r="F44" s="13"/>
      <c r="G44" s="1"/>
      <c r="H44" s="1"/>
      <c r="I44" s="1"/>
    </row>
    <row r="45" spans="1:9" ht="18" customHeight="1" x14ac:dyDescent="0.2">
      <c r="A45" s="2"/>
      <c r="B45" s="1"/>
      <c r="C45" s="1"/>
      <c r="D45" s="1"/>
      <c r="E45" s="1"/>
      <c r="F45" s="13"/>
      <c r="G45" s="1"/>
      <c r="H45" s="1"/>
      <c r="I45" s="1"/>
    </row>
    <row r="46" spans="1:9" ht="37.5" customHeight="1" x14ac:dyDescent="0.2">
      <c r="A46" s="1"/>
      <c r="B46" s="1" t="s">
        <v>111</v>
      </c>
      <c r="C46" s="42" t="s">
        <v>111</v>
      </c>
      <c r="D46" s="1"/>
      <c r="E46" s="1"/>
      <c r="F46" s="13"/>
      <c r="G46" s="1"/>
      <c r="H46" s="1"/>
      <c r="I46" s="1"/>
    </row>
    <row r="47" spans="1:9" ht="18" customHeight="1" x14ac:dyDescent="0.2">
      <c r="A47" s="1"/>
      <c r="B47" s="1"/>
      <c r="C47" s="1"/>
      <c r="D47" s="1"/>
      <c r="E47" s="1"/>
      <c r="F47" s="13"/>
      <c r="G47" s="1"/>
      <c r="H47" s="1"/>
      <c r="I47" s="1"/>
    </row>
    <row r="48" spans="1:9" ht="18" customHeight="1" x14ac:dyDescent="0.2">
      <c r="A48" s="1"/>
      <c r="B48" s="1"/>
      <c r="C48" s="1"/>
      <c r="D48" s="1"/>
      <c r="E48" s="1"/>
      <c r="F48" s="13"/>
      <c r="G48" s="1"/>
      <c r="H48" s="1"/>
      <c r="I48" s="1"/>
    </row>
    <row r="49" spans="1:9" ht="18" customHeight="1" x14ac:dyDescent="0.2">
      <c r="A49" s="1"/>
      <c r="C49" s="1"/>
      <c r="D49" s="1"/>
      <c r="E49" s="1"/>
      <c r="F49" s="13"/>
      <c r="G49" s="1"/>
      <c r="H49" s="1"/>
      <c r="I49" s="1"/>
    </row>
    <row r="50" spans="1:9" ht="18" customHeight="1" x14ac:dyDescent="0.2">
      <c r="A50" s="1"/>
      <c r="B50" s="1"/>
      <c r="C50" s="1"/>
      <c r="D50" s="1"/>
      <c r="E50" s="1"/>
      <c r="F50" s="13"/>
      <c r="G50" s="1"/>
      <c r="H50" s="1"/>
      <c r="I50" s="1"/>
    </row>
    <row r="51" spans="1:9" ht="18" customHeight="1" x14ac:dyDescent="0.2">
      <c r="A51" s="1"/>
      <c r="B51" s="1"/>
      <c r="C51" s="1"/>
      <c r="D51" s="1"/>
      <c r="E51" s="1"/>
      <c r="F51" s="13"/>
      <c r="G51" s="1"/>
      <c r="H51" s="1"/>
      <c r="I51" s="1"/>
    </row>
    <row r="52" spans="1:9" ht="18" customHeight="1" x14ac:dyDescent="0.2">
      <c r="A52" s="1"/>
      <c r="B52" s="1"/>
      <c r="C52" s="1"/>
      <c r="D52" s="1"/>
      <c r="E52" s="1"/>
      <c r="F52" s="13"/>
      <c r="G52" s="1"/>
      <c r="H52" s="1"/>
      <c r="I52" s="1"/>
    </row>
    <row r="53" spans="1:9" ht="18" customHeight="1" x14ac:dyDescent="0.2">
      <c r="A53" s="1"/>
      <c r="B53" s="1"/>
      <c r="C53" s="1"/>
      <c r="D53" s="1"/>
      <c r="E53" s="1"/>
      <c r="F53" s="13"/>
      <c r="G53" s="1"/>
      <c r="H53" s="1"/>
      <c r="I53" s="1"/>
    </row>
    <row r="54" spans="1:9" ht="18" customHeight="1" x14ac:dyDescent="0.2">
      <c r="A54" s="1"/>
      <c r="B54" s="1"/>
      <c r="C54" s="1"/>
      <c r="D54" s="1"/>
      <c r="E54" s="1"/>
      <c r="F54" s="13"/>
      <c r="G54" s="1"/>
      <c r="H54" s="1"/>
      <c r="I54" s="1"/>
    </row>
    <row r="55" spans="1:9" ht="18" customHeight="1" x14ac:dyDescent="0.2">
      <c r="A55" s="1"/>
      <c r="B55" s="1"/>
      <c r="C55" s="1"/>
      <c r="D55" s="1"/>
      <c r="E55" s="1"/>
      <c r="F55" s="13"/>
      <c r="G55" s="1"/>
      <c r="H55" s="1"/>
      <c r="I55" s="1"/>
    </row>
    <row r="56" spans="1:9" ht="18" customHeight="1" x14ac:dyDescent="0.2">
      <c r="A56" s="1"/>
      <c r="B56" s="1"/>
      <c r="C56" s="1"/>
      <c r="D56" s="1"/>
      <c r="E56" s="1"/>
      <c r="F56" s="13"/>
      <c r="G56" s="1"/>
      <c r="H56" s="1"/>
      <c r="I56" s="1"/>
    </row>
    <row r="57" spans="1:9" ht="18" customHeight="1" x14ac:dyDescent="0.2">
      <c r="A57" s="1"/>
      <c r="B57" s="1"/>
      <c r="C57" s="1"/>
      <c r="D57" s="1"/>
      <c r="E57" s="1"/>
      <c r="F57" s="13"/>
      <c r="G57" s="1"/>
      <c r="H57" s="1"/>
      <c r="I57" s="1"/>
    </row>
    <row r="58" spans="1:9" ht="18" customHeight="1" x14ac:dyDescent="0.2">
      <c r="A58" s="1"/>
      <c r="B58" s="1"/>
      <c r="C58" s="1"/>
      <c r="D58" s="1"/>
      <c r="E58" s="1"/>
      <c r="F58" s="13"/>
      <c r="G58" s="1"/>
      <c r="H58" s="1"/>
      <c r="I58" s="1"/>
    </row>
    <row r="59" spans="1:9" ht="18" customHeight="1" x14ac:dyDescent="0.2">
      <c r="A59" s="1"/>
      <c r="B59" s="1"/>
      <c r="C59" s="1"/>
      <c r="D59" s="1"/>
      <c r="E59" s="1"/>
      <c r="F59" s="13"/>
      <c r="G59" s="1"/>
      <c r="H59" s="1"/>
      <c r="I59" s="1"/>
    </row>
    <row r="60" spans="1:9" ht="18" customHeight="1" x14ac:dyDescent="0.2">
      <c r="A60" s="1"/>
      <c r="B60" s="1"/>
      <c r="C60" s="1"/>
      <c r="D60" s="1"/>
      <c r="E60" s="1"/>
      <c r="F60" s="13"/>
      <c r="G60" s="1"/>
      <c r="H60" s="1"/>
      <c r="I60" s="1"/>
    </row>
    <row r="61" spans="1:9" ht="18" customHeight="1" x14ac:dyDescent="0.2">
      <c r="A61" s="1"/>
      <c r="B61" s="1"/>
      <c r="C61" s="1"/>
      <c r="D61" s="1"/>
      <c r="E61" s="1"/>
      <c r="F61" s="13"/>
      <c r="G61" s="1"/>
      <c r="H61" s="1"/>
      <c r="I61" s="1"/>
    </row>
    <row r="62" spans="1:9" ht="18" customHeight="1" x14ac:dyDescent="0.2">
      <c r="A62" s="1"/>
      <c r="B62" s="1"/>
      <c r="C62" s="1"/>
      <c r="D62" s="1"/>
      <c r="E62" s="1"/>
      <c r="F62" s="13"/>
      <c r="G62" s="1"/>
      <c r="H62" s="1"/>
      <c r="I62" s="1"/>
    </row>
    <row r="63" spans="1:9" ht="18" customHeight="1" x14ac:dyDescent="0.2">
      <c r="A63" s="1"/>
      <c r="B63" s="1"/>
      <c r="C63" s="1"/>
      <c r="D63" s="1"/>
      <c r="E63" s="1"/>
      <c r="F63" s="13"/>
      <c r="G63" s="1"/>
      <c r="H63" s="1"/>
      <c r="I63" s="1"/>
    </row>
    <row r="64" spans="1:9" ht="18" customHeight="1" x14ac:dyDescent="0.2">
      <c r="A64" s="1"/>
      <c r="B64" s="1"/>
      <c r="C64" s="1"/>
      <c r="D64" s="1"/>
      <c r="E64" s="1"/>
      <c r="F64" s="13"/>
      <c r="G64" s="1"/>
      <c r="H64" s="1"/>
      <c r="I64" s="1"/>
    </row>
    <row r="65" spans="1:9" ht="18" customHeight="1" x14ac:dyDescent="0.2">
      <c r="A65" s="1"/>
      <c r="B65" s="1"/>
      <c r="C65" s="1"/>
      <c r="D65" s="1"/>
      <c r="E65" s="1"/>
      <c r="F65" s="13"/>
      <c r="G65" s="1"/>
      <c r="H65" s="1"/>
      <c r="I65" s="1"/>
    </row>
    <row r="66" spans="1:9" ht="18" customHeight="1" x14ac:dyDescent="0.2">
      <c r="A66" s="1"/>
      <c r="B66" s="1"/>
      <c r="C66" s="1"/>
      <c r="D66" s="1"/>
      <c r="E66" s="1"/>
      <c r="F66" s="13"/>
      <c r="G66" s="1"/>
      <c r="H66" s="1"/>
      <c r="I66" s="1"/>
    </row>
    <row r="67" spans="1:9" ht="18" customHeight="1" x14ac:dyDescent="0.2">
      <c r="A67" s="1"/>
      <c r="B67" s="1"/>
      <c r="C67" s="1"/>
      <c r="D67" s="1"/>
      <c r="E67" s="1"/>
      <c r="F67" s="13"/>
      <c r="G67" s="1"/>
      <c r="H67" s="1"/>
      <c r="I67" s="1"/>
    </row>
    <row r="68" spans="1:9" ht="18" customHeight="1" x14ac:dyDescent="0.2">
      <c r="A68" s="1"/>
      <c r="B68" s="1"/>
      <c r="C68" s="1"/>
      <c r="D68" s="1"/>
      <c r="E68" s="1"/>
      <c r="F68" s="13"/>
      <c r="G68" s="1"/>
      <c r="H68" s="1"/>
      <c r="I68" s="1"/>
    </row>
    <row r="69" spans="1:9" ht="18" customHeight="1" x14ac:dyDescent="0.2">
      <c r="A69" s="1"/>
      <c r="B69" s="1"/>
      <c r="C69" s="1"/>
      <c r="D69" s="1"/>
      <c r="E69" s="1"/>
      <c r="F69" s="13"/>
      <c r="G69" s="1"/>
      <c r="H69" s="1"/>
      <c r="I69" s="1"/>
    </row>
    <row r="70" spans="1:9" ht="18" customHeight="1" x14ac:dyDescent="0.2">
      <c r="A70" s="1"/>
      <c r="B70" s="1"/>
      <c r="C70" s="1"/>
      <c r="D70" s="1"/>
      <c r="E70" s="1"/>
      <c r="F70" s="13"/>
      <c r="G70" s="1"/>
      <c r="H70" s="1"/>
      <c r="I70" s="1"/>
    </row>
    <row r="71" spans="1:9" ht="18" customHeight="1" x14ac:dyDescent="0.2">
      <c r="A71" s="1"/>
      <c r="B71" s="1"/>
      <c r="C71" s="1"/>
      <c r="D71" s="1"/>
      <c r="E71" s="1"/>
      <c r="F71" s="13"/>
      <c r="G71" s="1"/>
      <c r="H71" s="1"/>
      <c r="I71" s="1"/>
    </row>
    <row r="72" spans="1:9" ht="18" customHeight="1" x14ac:dyDescent="0.2">
      <c r="A72" s="1"/>
      <c r="B72" s="1"/>
      <c r="C72" s="1"/>
      <c r="D72" s="1"/>
      <c r="E72" s="1"/>
      <c r="F72" s="13"/>
      <c r="G72" s="1"/>
      <c r="H72" s="1"/>
      <c r="I72" s="1"/>
    </row>
    <row r="73" spans="1:9" ht="18" customHeight="1" x14ac:dyDescent="0.2">
      <c r="A73" s="1"/>
      <c r="B73" s="1"/>
      <c r="C73" s="1"/>
      <c r="D73" s="1"/>
      <c r="E73" s="1"/>
      <c r="F73" s="13"/>
      <c r="G73" s="1"/>
      <c r="H73" s="1"/>
      <c r="I73" s="1"/>
    </row>
    <row r="74" spans="1:9" ht="18" customHeight="1" x14ac:dyDescent="0.2">
      <c r="A74" s="1"/>
      <c r="B74" s="1"/>
      <c r="C74" s="1"/>
      <c r="D74" s="1"/>
      <c r="E74" s="1"/>
      <c r="F74" s="13"/>
      <c r="G74" s="1"/>
      <c r="H74" s="1"/>
      <c r="I74" s="1"/>
    </row>
    <row r="75" spans="1:9" ht="18" customHeight="1" x14ac:dyDescent="0.2">
      <c r="A75" s="1"/>
      <c r="B75" s="1"/>
      <c r="C75" s="1"/>
      <c r="D75" s="1"/>
      <c r="E75" s="1"/>
      <c r="F75" s="13"/>
      <c r="G75" s="1"/>
      <c r="H75" s="1"/>
      <c r="I75" s="1"/>
    </row>
    <row r="76" spans="1:9" ht="18" customHeight="1" x14ac:dyDescent="0.2">
      <c r="A76" s="1"/>
      <c r="B76" s="1"/>
      <c r="C76" s="1"/>
      <c r="D76" s="1"/>
      <c r="E76" s="1"/>
      <c r="F76" s="13"/>
      <c r="G76" s="1"/>
      <c r="H76" s="1"/>
      <c r="I76" s="1"/>
    </row>
    <row r="77" spans="1:9" ht="18" customHeight="1" x14ac:dyDescent="0.2">
      <c r="A77" s="1"/>
      <c r="B77" s="1"/>
      <c r="C77" s="1"/>
      <c r="D77" s="1"/>
      <c r="E77" s="1"/>
      <c r="F77" s="13"/>
      <c r="G77" s="1"/>
      <c r="H77" s="1"/>
      <c r="I77" s="1"/>
    </row>
    <row r="78" spans="1:9" ht="18" customHeight="1" x14ac:dyDescent="0.2">
      <c r="A78" s="1"/>
      <c r="B78" s="1"/>
      <c r="C78" s="1"/>
      <c r="D78" s="1"/>
      <c r="E78" s="1"/>
      <c r="F78" s="13"/>
      <c r="G78" s="1"/>
      <c r="H78" s="1"/>
      <c r="I78" s="1"/>
    </row>
    <row r="79" spans="1:9" ht="18" customHeight="1" x14ac:dyDescent="0.2">
      <c r="A79" s="1"/>
      <c r="B79" s="1"/>
      <c r="C79" s="1"/>
      <c r="D79" s="1"/>
      <c r="E79" s="1"/>
      <c r="F79" s="13"/>
      <c r="G79" s="1"/>
      <c r="H79" s="1"/>
      <c r="I79" s="1"/>
    </row>
    <row r="80" spans="1:9" ht="18" customHeight="1" x14ac:dyDescent="0.2">
      <c r="A80" s="1"/>
      <c r="B80" s="1"/>
      <c r="C80" s="1"/>
      <c r="D80" s="1"/>
      <c r="E80" s="1"/>
      <c r="F80" s="13"/>
      <c r="G80" s="1"/>
      <c r="H80" s="1"/>
      <c r="I80" s="1"/>
    </row>
    <row r="81" spans="1:9" ht="18" customHeight="1" x14ac:dyDescent="0.2">
      <c r="A81" s="1"/>
      <c r="B81" s="1"/>
      <c r="C81" s="1"/>
      <c r="D81" s="1"/>
      <c r="E81" s="1"/>
      <c r="F81" s="13"/>
      <c r="G81" s="1"/>
      <c r="H81" s="1"/>
      <c r="I81" s="1"/>
    </row>
    <row r="82" spans="1:9" ht="18" customHeight="1" x14ac:dyDescent="0.2">
      <c r="A82" s="1"/>
      <c r="B82" s="1"/>
      <c r="C82" s="1"/>
      <c r="D82" s="1"/>
      <c r="E82" s="1"/>
      <c r="F82" s="13"/>
      <c r="G82" s="1"/>
      <c r="H82" s="1"/>
      <c r="I82" s="1"/>
    </row>
    <row r="83" spans="1:9" ht="18" customHeight="1" x14ac:dyDescent="0.2">
      <c r="A83" s="1"/>
      <c r="B83" s="1"/>
      <c r="C83" s="1"/>
      <c r="D83" s="1"/>
      <c r="E83" s="1"/>
      <c r="F83" s="13"/>
      <c r="G83" s="1"/>
      <c r="H83" s="1"/>
      <c r="I83" s="1"/>
    </row>
    <row r="84" spans="1:9" ht="18" customHeight="1" x14ac:dyDescent="0.2">
      <c r="A84" s="1"/>
      <c r="B84" s="1"/>
      <c r="C84" s="1"/>
      <c r="D84" s="1"/>
      <c r="E84" s="1"/>
      <c r="F84" s="13"/>
      <c r="G84" s="1"/>
      <c r="H84" s="1"/>
      <c r="I84" s="1"/>
    </row>
    <row r="85" spans="1:9" ht="18" customHeight="1" x14ac:dyDescent="0.2">
      <c r="A85" s="1"/>
      <c r="B85" s="1"/>
      <c r="C85" s="1"/>
      <c r="D85" s="1"/>
      <c r="E85" s="1"/>
      <c r="F85" s="13"/>
      <c r="G85" s="1"/>
      <c r="H85" s="1"/>
      <c r="I85" s="1"/>
    </row>
    <row r="86" spans="1:9" ht="18" customHeight="1" x14ac:dyDescent="0.2">
      <c r="A86" s="1"/>
      <c r="B86" s="1"/>
      <c r="C86" s="1"/>
      <c r="D86" s="1"/>
      <c r="E86" s="1"/>
      <c r="F86" s="13"/>
      <c r="G86" s="1"/>
      <c r="H86" s="1"/>
      <c r="I86" s="1"/>
    </row>
    <row r="87" spans="1:9" ht="18" customHeight="1" x14ac:dyDescent="0.2">
      <c r="A87" s="1"/>
      <c r="B87" s="1"/>
      <c r="C87" s="1"/>
      <c r="D87" s="1"/>
      <c r="E87" s="1"/>
      <c r="F87" s="13"/>
      <c r="G87" s="1"/>
      <c r="H87" s="1"/>
      <c r="I87" s="1"/>
    </row>
    <row r="88" spans="1:9" ht="18" customHeight="1" x14ac:dyDescent="0.2">
      <c r="A88" s="1"/>
      <c r="B88" s="1"/>
      <c r="C88" s="1"/>
      <c r="D88" s="1"/>
      <c r="E88" s="1"/>
      <c r="F88" s="13"/>
      <c r="G88" s="1"/>
      <c r="H88" s="1"/>
      <c r="I88" s="1"/>
    </row>
    <row r="89" spans="1:9" ht="18" customHeight="1" x14ac:dyDescent="0.2">
      <c r="A89" s="1"/>
      <c r="B89" s="1"/>
      <c r="C89" s="1"/>
      <c r="D89" s="1"/>
      <c r="E89" s="1"/>
      <c r="F89" s="13"/>
      <c r="G89" s="1"/>
      <c r="H89" s="1"/>
      <c r="I89" s="1"/>
    </row>
    <row r="90" spans="1:9" ht="18" customHeight="1" x14ac:dyDescent="0.2">
      <c r="A90" s="1"/>
      <c r="B90" s="1"/>
      <c r="C90" s="1"/>
      <c r="D90" s="1"/>
      <c r="E90" s="1"/>
      <c r="F90" s="13"/>
      <c r="G90" s="1"/>
      <c r="H90" s="1"/>
      <c r="I90" s="1"/>
    </row>
    <row r="91" spans="1:9" ht="18" customHeight="1" x14ac:dyDescent="0.2">
      <c r="A91" s="1"/>
      <c r="B91" s="1"/>
      <c r="C91" s="1"/>
      <c r="D91" s="1"/>
      <c r="E91" s="1"/>
      <c r="F91" s="13"/>
      <c r="G91" s="1"/>
      <c r="H91" s="1"/>
      <c r="I91" s="1"/>
    </row>
    <row r="92" spans="1:9" ht="18" customHeight="1" x14ac:dyDescent="0.2">
      <c r="A92" s="1"/>
      <c r="B92" s="1"/>
      <c r="C92" s="1"/>
      <c r="D92" s="1"/>
      <c r="E92" s="1"/>
      <c r="F92" s="13"/>
      <c r="G92" s="1"/>
      <c r="H92" s="1"/>
      <c r="I92" s="1"/>
    </row>
    <row r="93" spans="1:9" ht="18" customHeight="1" x14ac:dyDescent="0.2">
      <c r="A93" s="1"/>
      <c r="B93" s="1"/>
      <c r="C93" s="1"/>
      <c r="D93" s="1"/>
      <c r="E93" s="1"/>
      <c r="F93" s="13"/>
      <c r="G93" s="1"/>
      <c r="H93" s="1"/>
      <c r="I93" s="1"/>
    </row>
    <row r="94" spans="1:9" ht="18" customHeight="1" x14ac:dyDescent="0.2">
      <c r="A94" s="1"/>
      <c r="B94" s="1"/>
      <c r="C94" s="1"/>
      <c r="D94" s="1"/>
      <c r="E94" s="1"/>
      <c r="F94" s="13"/>
      <c r="G94" s="1"/>
      <c r="H94" s="1"/>
      <c r="I94" s="1"/>
    </row>
    <row r="95" spans="1:9" ht="18" customHeight="1" x14ac:dyDescent="0.2">
      <c r="A95" s="1"/>
      <c r="B95" s="1"/>
      <c r="C95" s="1"/>
      <c r="D95" s="1"/>
      <c r="E95" s="1"/>
      <c r="F95" s="13"/>
      <c r="G95" s="1"/>
      <c r="H95" s="1"/>
      <c r="I95" s="1"/>
    </row>
    <row r="96" spans="1:9" ht="18" customHeight="1" x14ac:dyDescent="0.2">
      <c r="A96" s="1"/>
      <c r="H96" s="1"/>
      <c r="I96" s="1"/>
    </row>
    <row r="97" spans="1:9" ht="18" customHeight="1" x14ac:dyDescent="0.2">
      <c r="A97" s="1"/>
      <c r="H97" s="1"/>
      <c r="I97" s="1"/>
    </row>
  </sheetData>
  <mergeCells count="37">
    <mergeCell ref="B31:D31"/>
    <mergeCell ref="B32:D32"/>
    <mergeCell ref="B33:D33"/>
    <mergeCell ref="B26:D26"/>
    <mergeCell ref="B27:D27"/>
    <mergeCell ref="B28:D28"/>
    <mergeCell ref="C3:G3"/>
    <mergeCell ref="C4:G4"/>
    <mergeCell ref="B29:D29"/>
    <mergeCell ref="B30:D30"/>
    <mergeCell ref="B24:D24"/>
    <mergeCell ref="B25:D25"/>
    <mergeCell ref="B20:D20"/>
    <mergeCell ref="B21:D21"/>
    <mergeCell ref="B22:D22"/>
    <mergeCell ref="B23:D23"/>
    <mergeCell ref="B15:D15"/>
    <mergeCell ref="B16:D16"/>
    <mergeCell ref="B17:D17"/>
    <mergeCell ref="B18:D18"/>
    <mergeCell ref="B19:D19"/>
    <mergeCell ref="C5:D5"/>
    <mergeCell ref="B1:G1"/>
    <mergeCell ref="B43:D43"/>
    <mergeCell ref="B41:G41"/>
    <mergeCell ref="B7:D7"/>
    <mergeCell ref="B39:G39"/>
    <mergeCell ref="B40:G40"/>
    <mergeCell ref="B34:D34"/>
    <mergeCell ref="B35:D35"/>
    <mergeCell ref="B36:D36"/>
    <mergeCell ref="B9:D9"/>
    <mergeCell ref="B11:D11"/>
    <mergeCell ref="B12:D12"/>
    <mergeCell ref="B13:D13"/>
    <mergeCell ref="B14:D14"/>
    <mergeCell ref="C2:E2"/>
  </mergeCells>
  <hyperlinks>
    <hyperlink ref="F5" r:id="rId1" display="gatorengineergirl@gmail.com" xr:uid="{2D5B5936-4474-F94F-8B1D-44E60E8DA25B}"/>
    <hyperlink ref="F43" r:id="rId2" xr:uid="{850F8D63-5957-D544-A831-CB2EE8B6BEDC}"/>
  </hyperlinks>
  <pageMargins left="0.5" right="0.25" top="0.5" bottom="0.25" header="0.3" footer="0.3"/>
  <pageSetup scale="75" fitToHeight="0" orientation="portrait" r:id="rId3"/>
  <headerFooter>
    <oddHeader>&amp;C&amp;G</oddHeader>
    <oddFooter>&amp;R 3065 Beyer Blvd. Suite A-103  San Diego, CA 92154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BA97-D18A-454D-B53C-30689AE3009E}">
  <dimension ref="A1:G36"/>
  <sheetViews>
    <sheetView zoomScale="160" zoomScaleNormal="160" workbookViewId="0">
      <selection activeCell="F27" sqref="F27"/>
    </sheetView>
  </sheetViews>
  <sheetFormatPr baseColWidth="10" defaultColWidth="8.83203125" defaultRowHeight="15" x14ac:dyDescent="0.2"/>
  <cols>
    <col min="1" max="1" width="30.5" style="17" bestFit="1" customWidth="1"/>
    <col min="2" max="6" width="16.33203125" style="17" customWidth="1"/>
    <col min="7" max="16384" width="8.83203125" style="16"/>
  </cols>
  <sheetData>
    <row r="1" spans="1:7" ht="32" x14ac:dyDescent="0.2">
      <c r="A1" s="18" t="s">
        <v>5</v>
      </c>
      <c r="B1" s="19" t="s">
        <v>84</v>
      </c>
      <c r="C1" s="19" t="s">
        <v>88</v>
      </c>
      <c r="D1" s="20" t="s">
        <v>86</v>
      </c>
      <c r="E1" s="20" t="s">
        <v>85</v>
      </c>
      <c r="F1" s="18" t="s">
        <v>87</v>
      </c>
    </row>
    <row r="2" spans="1:7" x14ac:dyDescent="0.2">
      <c r="A2" s="21" t="s">
        <v>58</v>
      </c>
      <c r="B2" s="21">
        <v>150</v>
      </c>
      <c r="C2" s="21"/>
      <c r="D2" s="22"/>
      <c r="E2" s="22">
        <f>(C2*D2)</f>
        <v>0</v>
      </c>
      <c r="F2" s="22">
        <f>(E2/B2)</f>
        <v>0</v>
      </c>
      <c r="G2" s="16" t="s">
        <v>111</v>
      </c>
    </row>
    <row r="3" spans="1:7" x14ac:dyDescent="0.2">
      <c r="A3" s="39" t="s">
        <v>59</v>
      </c>
      <c r="B3" s="39">
        <v>250</v>
      </c>
      <c r="C3" s="39"/>
      <c r="D3" s="40"/>
      <c r="E3" s="40">
        <f t="shared" ref="E3:E36" si="0">(C3*D3)</f>
        <v>0</v>
      </c>
      <c r="F3" s="40">
        <f t="shared" ref="F3:F36" si="1">(E3/B3)</f>
        <v>0</v>
      </c>
      <c r="G3" s="16" t="s">
        <v>111</v>
      </c>
    </row>
    <row r="4" spans="1:7" x14ac:dyDescent="0.2">
      <c r="A4" s="21" t="s">
        <v>60</v>
      </c>
      <c r="B4" s="21">
        <v>60</v>
      </c>
      <c r="C4" s="21"/>
      <c r="D4" s="22"/>
      <c r="E4" s="22">
        <f t="shared" si="0"/>
        <v>0</v>
      </c>
      <c r="F4" s="22">
        <f t="shared" si="1"/>
        <v>0</v>
      </c>
    </row>
    <row r="5" spans="1:7" x14ac:dyDescent="0.2">
      <c r="A5" s="39" t="s">
        <v>53</v>
      </c>
      <c r="B5" s="39"/>
      <c r="C5" s="39"/>
      <c r="D5" s="40"/>
      <c r="E5" s="40">
        <f t="shared" si="0"/>
        <v>0</v>
      </c>
      <c r="F5" s="40"/>
    </row>
    <row r="6" spans="1:7" x14ac:dyDescent="0.2">
      <c r="A6" s="21" t="s">
        <v>61</v>
      </c>
      <c r="B6" s="21">
        <v>300</v>
      </c>
      <c r="C6" s="21"/>
      <c r="D6" s="22"/>
      <c r="E6" s="22">
        <f t="shared" si="0"/>
        <v>0</v>
      </c>
      <c r="F6" s="22">
        <f t="shared" si="1"/>
        <v>0</v>
      </c>
      <c r="G6" s="16" t="s">
        <v>111</v>
      </c>
    </row>
    <row r="7" spans="1:7" x14ac:dyDescent="0.2">
      <c r="A7" s="39" t="s">
        <v>62</v>
      </c>
      <c r="B7" s="39"/>
      <c r="C7" s="39"/>
      <c r="D7" s="40"/>
      <c r="E7" s="40"/>
      <c r="F7" s="40"/>
    </row>
    <row r="8" spans="1:7" x14ac:dyDescent="0.2">
      <c r="A8" s="21" t="s">
        <v>63</v>
      </c>
      <c r="B8" s="21">
        <v>500</v>
      </c>
      <c r="C8" s="21"/>
      <c r="D8" s="22"/>
      <c r="E8" s="22">
        <f t="shared" si="0"/>
        <v>0</v>
      </c>
      <c r="F8" s="22">
        <f t="shared" si="1"/>
        <v>0</v>
      </c>
      <c r="G8" s="16" t="s">
        <v>111</v>
      </c>
    </row>
    <row r="9" spans="1:7" x14ac:dyDescent="0.2">
      <c r="A9" s="39" t="s">
        <v>64</v>
      </c>
      <c r="B9" s="39">
        <v>500</v>
      </c>
      <c r="C9" s="39"/>
      <c r="D9" s="40"/>
      <c r="E9" s="40">
        <f t="shared" si="0"/>
        <v>0</v>
      </c>
      <c r="F9" s="40">
        <f t="shared" si="1"/>
        <v>0</v>
      </c>
      <c r="G9" s="16" t="s">
        <v>111</v>
      </c>
    </row>
    <row r="10" spans="1:7" x14ac:dyDescent="0.2">
      <c r="A10" s="21" t="s">
        <v>65</v>
      </c>
      <c r="B10" s="21">
        <v>180</v>
      </c>
      <c r="C10" s="21"/>
      <c r="D10" s="22"/>
      <c r="E10" s="22">
        <f t="shared" si="0"/>
        <v>0</v>
      </c>
      <c r="F10" s="22">
        <f t="shared" si="1"/>
        <v>0</v>
      </c>
      <c r="G10" s="16" t="s">
        <v>111</v>
      </c>
    </row>
    <row r="11" spans="1:7" x14ac:dyDescent="0.2">
      <c r="A11" s="39" t="s">
        <v>66</v>
      </c>
      <c r="B11" s="39">
        <v>120</v>
      </c>
      <c r="C11" s="39"/>
      <c r="D11" s="40"/>
      <c r="E11" s="40">
        <f t="shared" si="0"/>
        <v>0</v>
      </c>
      <c r="F11" s="40">
        <f t="shared" si="1"/>
        <v>0</v>
      </c>
    </row>
    <row r="12" spans="1:7" x14ac:dyDescent="0.2">
      <c r="A12" s="21" t="s">
        <v>12</v>
      </c>
      <c r="B12" s="21"/>
      <c r="C12" s="21"/>
      <c r="D12" s="22"/>
      <c r="E12" s="22"/>
      <c r="F12" s="22"/>
    </row>
    <row r="13" spans="1:7" x14ac:dyDescent="0.2">
      <c r="A13" s="39" t="s">
        <v>67</v>
      </c>
      <c r="B13" s="39">
        <v>180</v>
      </c>
      <c r="C13" s="39"/>
      <c r="D13" s="40"/>
      <c r="E13" s="40">
        <f t="shared" si="0"/>
        <v>0</v>
      </c>
      <c r="F13" s="40">
        <f t="shared" si="1"/>
        <v>0</v>
      </c>
    </row>
    <row r="14" spans="1:7" x14ac:dyDescent="0.2">
      <c r="A14" s="21" t="s">
        <v>68</v>
      </c>
      <c r="B14" s="21">
        <v>500</v>
      </c>
      <c r="C14" s="21"/>
      <c r="D14" s="22"/>
      <c r="E14" s="22">
        <f t="shared" si="0"/>
        <v>0</v>
      </c>
      <c r="F14" s="22">
        <f t="shared" si="1"/>
        <v>0</v>
      </c>
      <c r="G14" s="16" t="s">
        <v>111</v>
      </c>
    </row>
    <row r="15" spans="1:7" x14ac:dyDescent="0.2">
      <c r="A15" s="39" t="s">
        <v>69</v>
      </c>
      <c r="B15" s="39">
        <v>30</v>
      </c>
      <c r="C15" s="39"/>
      <c r="D15" s="40"/>
      <c r="E15" s="40">
        <f t="shared" si="0"/>
        <v>0</v>
      </c>
      <c r="F15" s="40">
        <f t="shared" si="1"/>
        <v>0</v>
      </c>
    </row>
    <row r="16" spans="1:7" x14ac:dyDescent="0.2">
      <c r="A16" s="21" t="s">
        <v>70</v>
      </c>
      <c r="B16" s="21">
        <v>500</v>
      </c>
      <c r="C16" s="21"/>
      <c r="D16" s="22"/>
      <c r="E16" s="22">
        <f t="shared" si="0"/>
        <v>0</v>
      </c>
      <c r="F16" s="22">
        <f t="shared" si="1"/>
        <v>0</v>
      </c>
      <c r="G16" s="16" t="s">
        <v>111</v>
      </c>
    </row>
    <row r="17" spans="1:7" x14ac:dyDescent="0.2">
      <c r="A17" s="39" t="s">
        <v>71</v>
      </c>
      <c r="B17" s="39">
        <v>1000</v>
      </c>
      <c r="C17" s="39"/>
      <c r="D17" s="40"/>
      <c r="E17" s="40">
        <f t="shared" si="0"/>
        <v>0</v>
      </c>
      <c r="F17" s="40">
        <f t="shared" si="1"/>
        <v>0</v>
      </c>
    </row>
    <row r="18" spans="1:7" x14ac:dyDescent="0.2">
      <c r="A18" s="21" t="s">
        <v>54</v>
      </c>
      <c r="B18" s="21"/>
      <c r="C18" s="21"/>
      <c r="D18" s="22"/>
      <c r="E18" s="22"/>
      <c r="F18" s="22"/>
    </row>
    <row r="19" spans="1:7" x14ac:dyDescent="0.2">
      <c r="A19" s="39" t="s">
        <v>72</v>
      </c>
      <c r="B19" s="39">
        <v>100</v>
      </c>
      <c r="C19" s="39"/>
      <c r="D19" s="40"/>
      <c r="E19" s="40">
        <f t="shared" si="0"/>
        <v>0</v>
      </c>
      <c r="F19" s="40">
        <f t="shared" si="1"/>
        <v>0</v>
      </c>
    </row>
    <row r="20" spans="1:7" x14ac:dyDescent="0.2">
      <c r="A20" s="21" t="s">
        <v>73</v>
      </c>
      <c r="B20" s="21">
        <v>50</v>
      </c>
      <c r="C20" s="21"/>
      <c r="D20" s="22"/>
      <c r="E20" s="22">
        <f t="shared" si="0"/>
        <v>0</v>
      </c>
      <c r="F20" s="22">
        <f t="shared" si="1"/>
        <v>0</v>
      </c>
      <c r="G20" s="16" t="s">
        <v>111</v>
      </c>
    </row>
    <row r="21" spans="1:7" x14ac:dyDescent="0.2">
      <c r="A21" s="39" t="s">
        <v>74</v>
      </c>
      <c r="B21" s="39">
        <v>300</v>
      </c>
      <c r="C21" s="39"/>
      <c r="D21" s="40"/>
      <c r="E21" s="40">
        <f t="shared" si="0"/>
        <v>0</v>
      </c>
      <c r="F21" s="40">
        <f t="shared" si="1"/>
        <v>0</v>
      </c>
      <c r="G21" s="16" t="s">
        <v>111</v>
      </c>
    </row>
    <row r="22" spans="1:7" x14ac:dyDescent="0.2">
      <c r="A22" s="21" t="s">
        <v>55</v>
      </c>
      <c r="B22" s="21"/>
      <c r="C22" s="21"/>
      <c r="D22" s="22"/>
      <c r="E22" s="22"/>
      <c r="F22" s="22"/>
    </row>
    <row r="23" spans="1:7" x14ac:dyDescent="0.2">
      <c r="A23" s="39" t="s">
        <v>56</v>
      </c>
      <c r="B23" s="39"/>
      <c r="C23" s="39"/>
      <c r="D23" s="40"/>
      <c r="E23" s="40"/>
      <c r="F23" s="40"/>
    </row>
    <row r="24" spans="1:7" x14ac:dyDescent="0.2">
      <c r="A24" s="21" t="s">
        <v>75</v>
      </c>
      <c r="B24" s="21">
        <v>250</v>
      </c>
      <c r="C24" s="21"/>
      <c r="D24" s="22"/>
      <c r="E24" s="22">
        <f t="shared" si="0"/>
        <v>0</v>
      </c>
      <c r="F24" s="22">
        <f t="shared" si="1"/>
        <v>0</v>
      </c>
      <c r="G24" s="16" t="s">
        <v>111</v>
      </c>
    </row>
    <row r="25" spans="1:7" x14ac:dyDescent="0.2">
      <c r="A25" s="39" t="s">
        <v>76</v>
      </c>
      <c r="B25" s="39">
        <v>1000</v>
      </c>
      <c r="C25" s="39"/>
      <c r="D25" s="40"/>
      <c r="E25" s="40">
        <f t="shared" si="0"/>
        <v>0</v>
      </c>
      <c r="F25" s="40">
        <f t="shared" si="1"/>
        <v>0</v>
      </c>
    </row>
    <row r="26" spans="1:7" x14ac:dyDescent="0.2">
      <c r="A26" s="21" t="s">
        <v>9</v>
      </c>
      <c r="B26" s="21"/>
      <c r="C26" s="21"/>
      <c r="D26" s="22"/>
      <c r="E26" s="22"/>
      <c r="F26" s="22"/>
    </row>
    <row r="27" spans="1:7" x14ac:dyDescent="0.2">
      <c r="A27" s="39" t="s">
        <v>77</v>
      </c>
      <c r="B27" s="39">
        <v>100</v>
      </c>
      <c r="C27" s="39"/>
      <c r="D27" s="40"/>
      <c r="E27" s="40">
        <f t="shared" si="0"/>
        <v>0</v>
      </c>
      <c r="F27" s="40">
        <v>0</v>
      </c>
      <c r="G27" s="16" t="s">
        <v>111</v>
      </c>
    </row>
    <row r="28" spans="1:7" x14ac:dyDescent="0.2">
      <c r="A28" s="21" t="s">
        <v>78</v>
      </c>
      <c r="B28" s="21">
        <v>120</v>
      </c>
      <c r="C28" s="21"/>
      <c r="D28" s="22"/>
      <c r="E28" s="22">
        <f t="shared" si="0"/>
        <v>0</v>
      </c>
      <c r="F28" s="22">
        <f t="shared" si="1"/>
        <v>0</v>
      </c>
    </row>
    <row r="29" spans="1:7" x14ac:dyDescent="0.2">
      <c r="A29" s="39" t="s">
        <v>79</v>
      </c>
      <c r="B29" s="39">
        <v>90</v>
      </c>
      <c r="C29" s="39"/>
      <c r="D29" s="40"/>
      <c r="E29" s="40">
        <f t="shared" si="0"/>
        <v>0</v>
      </c>
      <c r="F29" s="40">
        <f t="shared" si="1"/>
        <v>0</v>
      </c>
    </row>
    <row r="30" spans="1:7" x14ac:dyDescent="0.2">
      <c r="A30" s="21" t="s">
        <v>39</v>
      </c>
      <c r="B30" s="21"/>
      <c r="C30" s="21"/>
      <c r="D30" s="22"/>
      <c r="E30" s="22"/>
      <c r="F30" s="22"/>
    </row>
    <row r="31" spans="1:7" x14ac:dyDescent="0.2">
      <c r="A31" s="39" t="s">
        <v>38</v>
      </c>
      <c r="B31" s="39"/>
      <c r="C31" s="39"/>
      <c r="D31" s="40"/>
      <c r="E31" s="40"/>
      <c r="F31" s="40"/>
    </row>
    <row r="32" spans="1:7" x14ac:dyDescent="0.2">
      <c r="A32" s="21" t="s">
        <v>80</v>
      </c>
      <c r="B32" s="21">
        <v>50</v>
      </c>
      <c r="C32" s="21"/>
      <c r="D32" s="22"/>
      <c r="E32" s="22">
        <f t="shared" si="0"/>
        <v>0</v>
      </c>
      <c r="F32" s="22">
        <f t="shared" si="1"/>
        <v>0</v>
      </c>
    </row>
    <row r="33" spans="1:7" x14ac:dyDescent="0.2">
      <c r="A33" s="39" t="s">
        <v>57</v>
      </c>
      <c r="B33" s="39"/>
      <c r="C33" s="39"/>
      <c r="D33" s="40"/>
      <c r="E33" s="40"/>
      <c r="F33" s="40"/>
    </row>
    <row r="34" spans="1:7" x14ac:dyDescent="0.2">
      <c r="A34" s="21" t="s">
        <v>81</v>
      </c>
      <c r="B34" s="21">
        <v>90</v>
      </c>
      <c r="C34" s="21"/>
      <c r="D34" s="22"/>
      <c r="E34" s="22">
        <f t="shared" si="0"/>
        <v>0</v>
      </c>
      <c r="F34" s="22">
        <f t="shared" si="1"/>
        <v>0</v>
      </c>
    </row>
    <row r="35" spans="1:7" x14ac:dyDescent="0.2">
      <c r="A35" s="39" t="s">
        <v>82</v>
      </c>
      <c r="B35" s="39">
        <v>250</v>
      </c>
      <c r="C35" s="39"/>
      <c r="D35" s="40"/>
      <c r="E35" s="40">
        <f t="shared" si="0"/>
        <v>0</v>
      </c>
      <c r="F35" s="40">
        <f t="shared" si="1"/>
        <v>0</v>
      </c>
      <c r="G35" s="16" t="s">
        <v>111</v>
      </c>
    </row>
    <row r="36" spans="1:7" x14ac:dyDescent="0.2">
      <c r="A36" s="21" t="s">
        <v>83</v>
      </c>
      <c r="B36" s="21">
        <v>240</v>
      </c>
      <c r="C36" s="21"/>
      <c r="D36" s="22"/>
      <c r="E36" s="22">
        <f t="shared" si="0"/>
        <v>0</v>
      </c>
      <c r="F36" s="22">
        <f t="shared" si="1"/>
        <v>0</v>
      </c>
    </row>
  </sheetData>
  <pageMargins left="1" right="0.25" top="0.25" bottom="0.2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07EBB0-2826-487E-985C-EE5F54C387A6}">
          <x14:formula1>
            <xm:f>Sheet1!$Q$7:$Q$18</xm:f>
          </x14:formula1>
          <xm:sqref>D2:E36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59A4-9ED4-4604-ABF8-7BB7C4E9B3EF}">
  <dimension ref="E6:Q42"/>
  <sheetViews>
    <sheetView workbookViewId="0">
      <selection activeCell="Q19" sqref="Q19"/>
    </sheetView>
  </sheetViews>
  <sheetFormatPr baseColWidth="10" defaultColWidth="8.83203125" defaultRowHeight="15" x14ac:dyDescent="0.2"/>
  <cols>
    <col min="5" max="7" width="25.83203125" customWidth="1"/>
  </cols>
  <sheetData>
    <row r="6" spans="5:17" ht="16" thickBot="1" x14ac:dyDescent="0.25"/>
    <row r="7" spans="5:17" ht="19" thickBot="1" x14ac:dyDescent="0.25">
      <c r="E7" s="77" t="s">
        <v>5</v>
      </c>
      <c r="F7" s="78"/>
      <c r="G7" s="79"/>
      <c r="H7" s="6" t="s">
        <v>46</v>
      </c>
      <c r="I7" s="9" t="s">
        <v>49</v>
      </c>
      <c r="J7" s="10" t="s">
        <v>50</v>
      </c>
      <c r="K7" s="10" t="s">
        <v>47</v>
      </c>
      <c r="L7" s="10" t="s">
        <v>48</v>
      </c>
      <c r="M7" s="10" t="s">
        <v>51</v>
      </c>
      <c r="N7" s="10" t="s">
        <v>52</v>
      </c>
      <c r="Q7">
        <v>30</v>
      </c>
    </row>
    <row r="8" spans="5:17" ht="19" thickBot="1" x14ac:dyDescent="0.25">
      <c r="E8" s="74" t="s">
        <v>13</v>
      </c>
      <c r="F8" s="75"/>
      <c r="G8" s="76"/>
      <c r="H8" s="7">
        <v>150</v>
      </c>
      <c r="I8" s="11">
        <v>30</v>
      </c>
      <c r="J8" s="12">
        <f>(I8*2)</f>
        <v>60</v>
      </c>
      <c r="K8" s="12">
        <f>(I8*3)</f>
        <v>90</v>
      </c>
      <c r="L8" s="12">
        <f>(I8*4)</f>
        <v>120</v>
      </c>
      <c r="M8" s="12">
        <f>(I8*5)</f>
        <v>150</v>
      </c>
      <c r="N8" s="12">
        <f>(I8*6)</f>
        <v>180</v>
      </c>
      <c r="Q8">
        <v>60</v>
      </c>
    </row>
    <row r="9" spans="5:17" ht="19" thickBot="1" x14ac:dyDescent="0.25">
      <c r="E9" s="74" t="s">
        <v>42</v>
      </c>
      <c r="F9" s="75"/>
      <c r="G9" s="76"/>
      <c r="H9" s="7">
        <v>250</v>
      </c>
      <c r="I9" s="11">
        <v>30</v>
      </c>
      <c r="J9" s="12">
        <f t="shared" ref="J9:J42" si="0">(I9*2)</f>
        <v>60</v>
      </c>
      <c r="K9" s="12">
        <f t="shared" ref="K9:K42" si="1">(I9*3)</f>
        <v>90</v>
      </c>
      <c r="L9" s="12">
        <f t="shared" ref="L9:L42" si="2">(I9*4)</f>
        <v>120</v>
      </c>
      <c r="M9" s="12">
        <f t="shared" ref="M9:M42" si="3">(I9*5)</f>
        <v>150</v>
      </c>
      <c r="N9" s="12">
        <f t="shared" ref="N9:N42" si="4">(I9*6)</f>
        <v>180</v>
      </c>
      <c r="Q9">
        <v>90</v>
      </c>
    </row>
    <row r="10" spans="5:17" ht="19" thickBot="1" x14ac:dyDescent="0.25">
      <c r="E10" s="74" t="s">
        <v>14</v>
      </c>
      <c r="F10" s="75"/>
      <c r="G10" s="76"/>
      <c r="H10" s="7">
        <v>60</v>
      </c>
      <c r="I10" s="11">
        <v>30</v>
      </c>
      <c r="J10" s="12">
        <f t="shared" si="0"/>
        <v>60</v>
      </c>
      <c r="K10" s="12">
        <f t="shared" si="1"/>
        <v>90</v>
      </c>
      <c r="L10" s="12">
        <f t="shared" si="2"/>
        <v>120</v>
      </c>
      <c r="M10" s="12">
        <f t="shared" si="3"/>
        <v>150</v>
      </c>
      <c r="N10" s="12">
        <f t="shared" si="4"/>
        <v>180</v>
      </c>
      <c r="Q10">
        <v>120</v>
      </c>
    </row>
    <row r="11" spans="5:17" ht="19" thickBot="1" x14ac:dyDescent="0.25">
      <c r="E11" s="74" t="s">
        <v>15</v>
      </c>
      <c r="F11" s="75"/>
      <c r="G11" s="76"/>
      <c r="H11" s="7"/>
      <c r="I11" s="11"/>
      <c r="J11" s="12">
        <f t="shared" si="0"/>
        <v>0</v>
      </c>
      <c r="K11" s="12">
        <f t="shared" si="1"/>
        <v>0</v>
      </c>
      <c r="L11" s="12">
        <f t="shared" si="2"/>
        <v>0</v>
      </c>
      <c r="M11" s="12">
        <f t="shared" si="3"/>
        <v>0</v>
      </c>
      <c r="N11" s="12">
        <f t="shared" si="4"/>
        <v>0</v>
      </c>
      <c r="Q11">
        <v>150</v>
      </c>
    </row>
    <row r="12" spans="5:17" ht="19" thickBot="1" x14ac:dyDescent="0.25">
      <c r="E12" s="74" t="s">
        <v>37</v>
      </c>
      <c r="F12" s="75"/>
      <c r="G12" s="76"/>
      <c r="H12" s="7">
        <v>300</v>
      </c>
      <c r="I12" s="11">
        <v>30</v>
      </c>
      <c r="J12" s="12">
        <f t="shared" si="0"/>
        <v>60</v>
      </c>
      <c r="K12" s="12">
        <f t="shared" si="1"/>
        <v>90</v>
      </c>
      <c r="L12" s="12">
        <f t="shared" si="2"/>
        <v>120</v>
      </c>
      <c r="M12" s="12">
        <f t="shared" si="3"/>
        <v>150</v>
      </c>
      <c r="N12" s="12">
        <f t="shared" si="4"/>
        <v>180</v>
      </c>
      <c r="Q12">
        <v>180</v>
      </c>
    </row>
    <row r="13" spans="5:17" ht="19" thickBot="1" x14ac:dyDescent="0.25">
      <c r="E13" s="74" t="s">
        <v>16</v>
      </c>
      <c r="F13" s="75"/>
      <c r="G13" s="76"/>
      <c r="H13" s="7"/>
      <c r="I13" s="11"/>
      <c r="J13" s="12">
        <f t="shared" si="0"/>
        <v>0</v>
      </c>
      <c r="K13" s="12">
        <f t="shared" si="1"/>
        <v>0</v>
      </c>
      <c r="L13" s="12">
        <f t="shared" si="2"/>
        <v>0</v>
      </c>
      <c r="M13" s="12">
        <f t="shared" si="3"/>
        <v>0</v>
      </c>
      <c r="N13" s="12">
        <f t="shared" si="4"/>
        <v>0</v>
      </c>
      <c r="Q13">
        <v>210</v>
      </c>
    </row>
    <row r="14" spans="5:17" ht="19" thickBot="1" x14ac:dyDescent="0.25">
      <c r="E14" s="74" t="s">
        <v>17</v>
      </c>
      <c r="F14" s="75"/>
      <c r="G14" s="76"/>
      <c r="H14" s="7">
        <v>500</v>
      </c>
      <c r="I14" s="11">
        <v>30</v>
      </c>
      <c r="J14" s="12">
        <f t="shared" si="0"/>
        <v>60</v>
      </c>
      <c r="K14" s="12">
        <f t="shared" si="1"/>
        <v>90</v>
      </c>
      <c r="L14" s="12">
        <f t="shared" si="2"/>
        <v>120</v>
      </c>
      <c r="M14" s="12">
        <f t="shared" si="3"/>
        <v>150</v>
      </c>
      <c r="N14" s="12">
        <f t="shared" si="4"/>
        <v>180</v>
      </c>
      <c r="Q14">
        <v>240</v>
      </c>
    </row>
    <row r="15" spans="5:17" ht="19" thickBot="1" x14ac:dyDescent="0.25">
      <c r="E15" s="74" t="s">
        <v>18</v>
      </c>
      <c r="F15" s="75"/>
      <c r="G15" s="76"/>
      <c r="H15" s="7">
        <v>500</v>
      </c>
      <c r="I15" s="11">
        <v>30</v>
      </c>
      <c r="J15" s="12">
        <f t="shared" si="0"/>
        <v>60</v>
      </c>
      <c r="K15" s="12">
        <f t="shared" si="1"/>
        <v>90</v>
      </c>
      <c r="L15" s="12">
        <f t="shared" si="2"/>
        <v>120</v>
      </c>
      <c r="M15" s="12">
        <f t="shared" si="3"/>
        <v>150</v>
      </c>
      <c r="N15" s="12">
        <f t="shared" si="4"/>
        <v>180</v>
      </c>
      <c r="Q15">
        <v>270</v>
      </c>
    </row>
    <row r="16" spans="5:17" ht="19" thickBot="1" x14ac:dyDescent="0.25">
      <c r="E16" s="74" t="s">
        <v>19</v>
      </c>
      <c r="F16" s="75"/>
      <c r="G16" s="76"/>
      <c r="H16" s="7">
        <v>180</v>
      </c>
      <c r="I16" s="11">
        <v>30</v>
      </c>
      <c r="J16" s="12">
        <f t="shared" si="0"/>
        <v>60</v>
      </c>
      <c r="K16" s="12">
        <f t="shared" si="1"/>
        <v>90</v>
      </c>
      <c r="L16" s="12">
        <f t="shared" si="2"/>
        <v>120</v>
      </c>
      <c r="M16" s="12">
        <f t="shared" si="3"/>
        <v>150</v>
      </c>
      <c r="N16" s="12">
        <f t="shared" si="4"/>
        <v>180</v>
      </c>
      <c r="Q16">
        <v>300</v>
      </c>
    </row>
    <row r="17" spans="5:17" ht="19" thickBot="1" x14ac:dyDescent="0.25">
      <c r="E17" s="74" t="s">
        <v>20</v>
      </c>
      <c r="F17" s="75"/>
      <c r="G17" s="76"/>
      <c r="H17" s="7">
        <v>120</v>
      </c>
      <c r="I17" s="11">
        <v>30</v>
      </c>
      <c r="J17" s="12">
        <f t="shared" si="0"/>
        <v>60</v>
      </c>
      <c r="K17" s="12">
        <f t="shared" si="1"/>
        <v>90</v>
      </c>
      <c r="L17" s="12">
        <f t="shared" si="2"/>
        <v>120</v>
      </c>
      <c r="M17" s="12">
        <f t="shared" si="3"/>
        <v>150</v>
      </c>
      <c r="N17" s="12">
        <f t="shared" si="4"/>
        <v>180</v>
      </c>
      <c r="Q17">
        <v>330</v>
      </c>
    </row>
    <row r="18" spans="5:17" ht="19" thickBot="1" x14ac:dyDescent="0.25">
      <c r="E18" s="74" t="s">
        <v>12</v>
      </c>
      <c r="F18" s="75"/>
      <c r="G18" s="76"/>
      <c r="H18" s="7"/>
      <c r="I18" s="11"/>
      <c r="J18" s="12">
        <f t="shared" si="0"/>
        <v>0</v>
      </c>
      <c r="K18" s="12">
        <f t="shared" si="1"/>
        <v>0</v>
      </c>
      <c r="L18" s="12">
        <f t="shared" si="2"/>
        <v>0</v>
      </c>
      <c r="M18" s="12">
        <f t="shared" si="3"/>
        <v>0</v>
      </c>
      <c r="N18" s="12">
        <f t="shared" si="4"/>
        <v>0</v>
      </c>
      <c r="Q18">
        <v>360</v>
      </c>
    </row>
    <row r="19" spans="5:17" ht="19" thickBot="1" x14ac:dyDescent="0.25">
      <c r="E19" s="74" t="s">
        <v>45</v>
      </c>
      <c r="F19" s="75"/>
      <c r="G19" s="76"/>
      <c r="H19" s="7">
        <v>180</v>
      </c>
      <c r="I19" s="11">
        <v>30</v>
      </c>
      <c r="J19" s="12">
        <f t="shared" si="0"/>
        <v>60</v>
      </c>
      <c r="K19" s="12">
        <f t="shared" si="1"/>
        <v>90</v>
      </c>
      <c r="L19" s="12">
        <f t="shared" si="2"/>
        <v>120</v>
      </c>
      <c r="M19" s="12">
        <f t="shared" si="3"/>
        <v>150</v>
      </c>
      <c r="N19" s="12">
        <f t="shared" si="4"/>
        <v>180</v>
      </c>
    </row>
    <row r="20" spans="5:17" ht="19" thickBot="1" x14ac:dyDescent="0.25">
      <c r="E20" s="74" t="s">
        <v>21</v>
      </c>
      <c r="F20" s="75"/>
      <c r="G20" s="76"/>
      <c r="H20" s="7">
        <v>500</v>
      </c>
      <c r="I20" s="11">
        <v>30</v>
      </c>
      <c r="J20" s="12">
        <f t="shared" si="0"/>
        <v>60</v>
      </c>
      <c r="K20" s="12">
        <f t="shared" si="1"/>
        <v>90</v>
      </c>
      <c r="L20" s="12">
        <f t="shared" si="2"/>
        <v>120</v>
      </c>
      <c r="M20" s="12">
        <f t="shared" si="3"/>
        <v>150</v>
      </c>
      <c r="N20" s="12">
        <f t="shared" si="4"/>
        <v>180</v>
      </c>
    </row>
    <row r="21" spans="5:17" ht="19" thickBot="1" x14ac:dyDescent="0.25">
      <c r="E21" s="74" t="s">
        <v>22</v>
      </c>
      <c r="F21" s="75"/>
      <c r="G21" s="76"/>
      <c r="H21" s="7">
        <v>30</v>
      </c>
      <c r="I21" s="11">
        <v>30</v>
      </c>
      <c r="J21" s="12">
        <f t="shared" si="0"/>
        <v>60</v>
      </c>
      <c r="K21" s="12">
        <f t="shared" si="1"/>
        <v>90</v>
      </c>
      <c r="L21" s="12">
        <f t="shared" si="2"/>
        <v>120</v>
      </c>
      <c r="M21" s="12">
        <f t="shared" si="3"/>
        <v>150</v>
      </c>
      <c r="N21" s="12">
        <f t="shared" si="4"/>
        <v>180</v>
      </c>
    </row>
    <row r="22" spans="5:17" ht="19" thickBot="1" x14ac:dyDescent="0.25">
      <c r="E22" s="74" t="s">
        <v>44</v>
      </c>
      <c r="F22" s="75"/>
      <c r="G22" s="76"/>
      <c r="H22" s="7">
        <v>500</v>
      </c>
      <c r="I22" s="11">
        <v>30</v>
      </c>
      <c r="J22" s="12">
        <f t="shared" si="0"/>
        <v>60</v>
      </c>
      <c r="K22" s="12">
        <f t="shared" si="1"/>
        <v>90</v>
      </c>
      <c r="L22" s="12">
        <f t="shared" si="2"/>
        <v>120</v>
      </c>
      <c r="M22" s="12">
        <f t="shared" si="3"/>
        <v>150</v>
      </c>
      <c r="N22" s="12">
        <f t="shared" si="4"/>
        <v>180</v>
      </c>
    </row>
    <row r="23" spans="5:17" ht="19" thickBot="1" x14ac:dyDescent="0.25">
      <c r="E23" s="74" t="s">
        <v>23</v>
      </c>
      <c r="F23" s="75"/>
      <c r="G23" s="76"/>
      <c r="H23" s="7">
        <v>1000</v>
      </c>
      <c r="I23" s="11">
        <v>30</v>
      </c>
      <c r="J23" s="12">
        <f t="shared" si="0"/>
        <v>60</v>
      </c>
      <c r="K23" s="12">
        <f t="shared" si="1"/>
        <v>90</v>
      </c>
      <c r="L23" s="12">
        <f t="shared" si="2"/>
        <v>120</v>
      </c>
      <c r="M23" s="12">
        <f t="shared" si="3"/>
        <v>150</v>
      </c>
      <c r="N23" s="12">
        <f t="shared" si="4"/>
        <v>180</v>
      </c>
    </row>
    <row r="24" spans="5:17" ht="19" thickBot="1" x14ac:dyDescent="0.25">
      <c r="E24" s="74" t="s">
        <v>24</v>
      </c>
      <c r="F24" s="75"/>
      <c r="G24" s="76"/>
      <c r="H24" s="7"/>
      <c r="I24" s="11"/>
      <c r="J24" s="12">
        <f t="shared" si="0"/>
        <v>0</v>
      </c>
      <c r="K24" s="12">
        <f t="shared" si="1"/>
        <v>0</v>
      </c>
      <c r="L24" s="12">
        <f t="shared" si="2"/>
        <v>0</v>
      </c>
      <c r="M24" s="12">
        <f t="shared" si="3"/>
        <v>0</v>
      </c>
      <c r="N24" s="12">
        <f t="shared" si="4"/>
        <v>0</v>
      </c>
    </row>
    <row r="25" spans="5:17" ht="19" thickBot="1" x14ac:dyDescent="0.25">
      <c r="E25" s="74" t="s">
        <v>25</v>
      </c>
      <c r="F25" s="75"/>
      <c r="G25" s="76"/>
      <c r="H25" s="7">
        <v>100</v>
      </c>
      <c r="I25" s="11">
        <v>30</v>
      </c>
      <c r="J25" s="12">
        <f t="shared" si="0"/>
        <v>60</v>
      </c>
      <c r="K25" s="12">
        <f t="shared" si="1"/>
        <v>90</v>
      </c>
      <c r="L25" s="12">
        <f t="shared" si="2"/>
        <v>120</v>
      </c>
      <c r="M25" s="12">
        <f t="shared" si="3"/>
        <v>150</v>
      </c>
      <c r="N25" s="12">
        <f t="shared" si="4"/>
        <v>180</v>
      </c>
    </row>
    <row r="26" spans="5:17" ht="19" thickBot="1" x14ac:dyDescent="0.25">
      <c r="E26" s="74" t="s">
        <v>40</v>
      </c>
      <c r="F26" s="75"/>
      <c r="G26" s="76"/>
      <c r="H26" s="7">
        <v>50</v>
      </c>
      <c r="I26" s="11">
        <v>30</v>
      </c>
      <c r="J26" s="12">
        <f t="shared" si="0"/>
        <v>60</v>
      </c>
      <c r="K26" s="12">
        <f t="shared" si="1"/>
        <v>90</v>
      </c>
      <c r="L26" s="12">
        <f t="shared" si="2"/>
        <v>120</v>
      </c>
      <c r="M26" s="12">
        <f t="shared" si="3"/>
        <v>150</v>
      </c>
      <c r="N26" s="12">
        <f t="shared" si="4"/>
        <v>180</v>
      </c>
    </row>
    <row r="27" spans="5:17" ht="19" thickBot="1" x14ac:dyDescent="0.25">
      <c r="E27" s="74" t="s">
        <v>26</v>
      </c>
      <c r="F27" s="75"/>
      <c r="G27" s="76"/>
      <c r="H27" s="7">
        <v>300</v>
      </c>
      <c r="I27" s="11">
        <v>30</v>
      </c>
      <c r="J27" s="12">
        <f t="shared" si="0"/>
        <v>60</v>
      </c>
      <c r="K27" s="12">
        <f t="shared" si="1"/>
        <v>90</v>
      </c>
      <c r="L27" s="12">
        <f t="shared" si="2"/>
        <v>120</v>
      </c>
      <c r="M27" s="12">
        <f t="shared" si="3"/>
        <v>150</v>
      </c>
      <c r="N27" s="12">
        <f t="shared" si="4"/>
        <v>180</v>
      </c>
    </row>
    <row r="28" spans="5:17" ht="19" thickBot="1" x14ac:dyDescent="0.25">
      <c r="E28" s="74" t="s">
        <v>27</v>
      </c>
      <c r="F28" s="75"/>
      <c r="G28" s="76"/>
      <c r="H28" s="7"/>
      <c r="I28" s="11"/>
      <c r="J28" s="12">
        <f t="shared" si="0"/>
        <v>0</v>
      </c>
      <c r="K28" s="12">
        <f t="shared" si="1"/>
        <v>0</v>
      </c>
      <c r="L28" s="12">
        <f t="shared" si="2"/>
        <v>0</v>
      </c>
      <c r="M28" s="12">
        <f t="shared" si="3"/>
        <v>0</v>
      </c>
      <c r="N28" s="12">
        <f t="shared" si="4"/>
        <v>0</v>
      </c>
    </row>
    <row r="29" spans="5:17" ht="19" thickBot="1" x14ac:dyDescent="0.25">
      <c r="E29" s="74" t="s">
        <v>28</v>
      </c>
      <c r="F29" s="75"/>
      <c r="G29" s="76"/>
      <c r="H29" s="7"/>
      <c r="I29" s="11"/>
      <c r="J29" s="12">
        <f t="shared" si="0"/>
        <v>0</v>
      </c>
      <c r="K29" s="12">
        <f t="shared" si="1"/>
        <v>0</v>
      </c>
      <c r="L29" s="12">
        <f t="shared" si="2"/>
        <v>0</v>
      </c>
      <c r="M29" s="12">
        <f t="shared" si="3"/>
        <v>0</v>
      </c>
      <c r="N29" s="12">
        <f t="shared" si="4"/>
        <v>0</v>
      </c>
    </row>
    <row r="30" spans="5:17" ht="19" thickBot="1" x14ac:dyDescent="0.25">
      <c r="E30" s="74" t="s">
        <v>29</v>
      </c>
      <c r="F30" s="75"/>
      <c r="G30" s="76"/>
      <c r="H30" s="7">
        <v>250</v>
      </c>
      <c r="I30" s="11">
        <v>30</v>
      </c>
      <c r="J30" s="12">
        <f t="shared" si="0"/>
        <v>60</v>
      </c>
      <c r="K30" s="12">
        <f t="shared" si="1"/>
        <v>90</v>
      </c>
      <c r="L30" s="12">
        <f t="shared" si="2"/>
        <v>120</v>
      </c>
      <c r="M30" s="12">
        <f t="shared" si="3"/>
        <v>150</v>
      </c>
      <c r="N30" s="12">
        <f t="shared" si="4"/>
        <v>180</v>
      </c>
    </row>
    <row r="31" spans="5:17" ht="19" thickBot="1" x14ac:dyDescent="0.25">
      <c r="E31" s="74" t="s">
        <v>41</v>
      </c>
      <c r="F31" s="75"/>
      <c r="G31" s="76"/>
      <c r="H31" s="7">
        <v>1000</v>
      </c>
      <c r="I31" s="11">
        <v>30</v>
      </c>
      <c r="J31" s="12">
        <f t="shared" si="0"/>
        <v>60</v>
      </c>
      <c r="K31" s="12">
        <f t="shared" si="1"/>
        <v>90</v>
      </c>
      <c r="L31" s="12">
        <f t="shared" si="2"/>
        <v>120</v>
      </c>
      <c r="M31" s="12">
        <f t="shared" si="3"/>
        <v>150</v>
      </c>
      <c r="N31" s="12">
        <f t="shared" si="4"/>
        <v>180</v>
      </c>
    </row>
    <row r="32" spans="5:17" ht="19" thickBot="1" x14ac:dyDescent="0.25">
      <c r="E32" s="74" t="s">
        <v>9</v>
      </c>
      <c r="F32" s="75"/>
      <c r="G32" s="76"/>
      <c r="H32" s="8"/>
      <c r="I32" s="11"/>
      <c r="J32" s="12">
        <f t="shared" si="0"/>
        <v>0</v>
      </c>
      <c r="K32" s="12">
        <f t="shared" si="1"/>
        <v>0</v>
      </c>
      <c r="L32" s="12">
        <f t="shared" si="2"/>
        <v>0</v>
      </c>
      <c r="M32" s="12">
        <f t="shared" si="3"/>
        <v>0</v>
      </c>
      <c r="N32" s="12">
        <f t="shared" si="4"/>
        <v>0</v>
      </c>
    </row>
    <row r="33" spans="5:14" ht="19" thickBot="1" x14ac:dyDescent="0.25">
      <c r="E33" s="74" t="s">
        <v>30</v>
      </c>
      <c r="F33" s="75"/>
      <c r="G33" s="76"/>
      <c r="H33" s="7">
        <v>100</v>
      </c>
      <c r="I33" s="11">
        <v>30</v>
      </c>
      <c r="J33" s="12">
        <f t="shared" si="0"/>
        <v>60</v>
      </c>
      <c r="K33" s="12">
        <f t="shared" si="1"/>
        <v>90</v>
      </c>
      <c r="L33" s="12">
        <f t="shared" si="2"/>
        <v>120</v>
      </c>
      <c r="M33" s="12">
        <f t="shared" si="3"/>
        <v>150</v>
      </c>
      <c r="N33" s="12">
        <f t="shared" si="4"/>
        <v>180</v>
      </c>
    </row>
    <row r="34" spans="5:14" ht="19" thickBot="1" x14ac:dyDescent="0.25">
      <c r="E34" s="74" t="s">
        <v>31</v>
      </c>
      <c r="F34" s="75"/>
      <c r="G34" s="76"/>
      <c r="H34" s="7">
        <v>120</v>
      </c>
      <c r="I34" s="11">
        <v>30</v>
      </c>
      <c r="J34" s="12">
        <f t="shared" si="0"/>
        <v>60</v>
      </c>
      <c r="K34" s="12">
        <f t="shared" si="1"/>
        <v>90</v>
      </c>
      <c r="L34" s="12">
        <f t="shared" si="2"/>
        <v>120</v>
      </c>
      <c r="M34" s="12">
        <f t="shared" si="3"/>
        <v>150</v>
      </c>
      <c r="N34" s="12">
        <f t="shared" si="4"/>
        <v>180</v>
      </c>
    </row>
    <row r="35" spans="5:14" ht="19" thickBot="1" x14ac:dyDescent="0.25">
      <c r="E35" s="74" t="s">
        <v>32</v>
      </c>
      <c r="F35" s="75"/>
      <c r="G35" s="76"/>
      <c r="H35" s="7">
        <v>90</v>
      </c>
      <c r="I35" s="11">
        <v>30</v>
      </c>
      <c r="J35" s="12">
        <f t="shared" si="0"/>
        <v>60</v>
      </c>
      <c r="K35" s="12">
        <f t="shared" si="1"/>
        <v>90</v>
      </c>
      <c r="L35" s="12">
        <f t="shared" si="2"/>
        <v>120</v>
      </c>
      <c r="M35" s="12">
        <f t="shared" si="3"/>
        <v>150</v>
      </c>
      <c r="N35" s="12">
        <f t="shared" si="4"/>
        <v>180</v>
      </c>
    </row>
    <row r="36" spans="5:14" ht="19" thickBot="1" x14ac:dyDescent="0.25">
      <c r="E36" s="74" t="s">
        <v>39</v>
      </c>
      <c r="F36" s="75"/>
      <c r="G36" s="76"/>
      <c r="H36" s="7"/>
      <c r="I36" s="11"/>
      <c r="J36" s="12">
        <f t="shared" si="0"/>
        <v>0</v>
      </c>
      <c r="K36" s="12">
        <f t="shared" si="1"/>
        <v>0</v>
      </c>
      <c r="L36" s="12">
        <f t="shared" si="2"/>
        <v>0</v>
      </c>
      <c r="M36" s="12">
        <f t="shared" si="3"/>
        <v>0</v>
      </c>
      <c r="N36" s="12">
        <f t="shared" si="4"/>
        <v>0</v>
      </c>
    </row>
    <row r="37" spans="5:14" ht="19" thickBot="1" x14ac:dyDescent="0.25">
      <c r="E37" s="74" t="s">
        <v>38</v>
      </c>
      <c r="F37" s="75"/>
      <c r="G37" s="76"/>
      <c r="H37" s="7"/>
      <c r="I37" s="11"/>
      <c r="J37" s="12">
        <f t="shared" si="0"/>
        <v>0</v>
      </c>
      <c r="K37" s="12">
        <f t="shared" si="1"/>
        <v>0</v>
      </c>
      <c r="L37" s="12">
        <f t="shared" si="2"/>
        <v>0</v>
      </c>
      <c r="M37" s="12">
        <f t="shared" si="3"/>
        <v>0</v>
      </c>
      <c r="N37" s="12">
        <f t="shared" si="4"/>
        <v>0</v>
      </c>
    </row>
    <row r="38" spans="5:14" ht="19" thickBot="1" x14ac:dyDescent="0.25">
      <c r="E38" s="74" t="s">
        <v>33</v>
      </c>
      <c r="F38" s="75"/>
      <c r="G38" s="76"/>
      <c r="H38" s="7">
        <v>50</v>
      </c>
      <c r="I38" s="11">
        <v>30</v>
      </c>
      <c r="J38" s="12">
        <f t="shared" si="0"/>
        <v>60</v>
      </c>
      <c r="K38" s="12">
        <f t="shared" si="1"/>
        <v>90</v>
      </c>
      <c r="L38" s="12">
        <f t="shared" si="2"/>
        <v>120</v>
      </c>
      <c r="M38" s="12">
        <f t="shared" si="3"/>
        <v>150</v>
      </c>
      <c r="N38" s="12">
        <f t="shared" si="4"/>
        <v>180</v>
      </c>
    </row>
    <row r="39" spans="5:14" ht="19" thickBot="1" x14ac:dyDescent="0.25">
      <c r="E39" s="74" t="s">
        <v>34</v>
      </c>
      <c r="F39" s="75"/>
      <c r="G39" s="76"/>
      <c r="H39" s="7"/>
      <c r="I39" s="11"/>
      <c r="J39" s="12">
        <f t="shared" si="0"/>
        <v>0</v>
      </c>
      <c r="K39" s="12">
        <f t="shared" si="1"/>
        <v>0</v>
      </c>
      <c r="L39" s="12">
        <f t="shared" si="2"/>
        <v>0</v>
      </c>
      <c r="M39" s="12">
        <f t="shared" si="3"/>
        <v>0</v>
      </c>
      <c r="N39" s="12">
        <f t="shared" si="4"/>
        <v>0</v>
      </c>
    </row>
    <row r="40" spans="5:14" ht="19" thickBot="1" x14ac:dyDescent="0.25">
      <c r="E40" s="74" t="s">
        <v>35</v>
      </c>
      <c r="F40" s="75"/>
      <c r="G40" s="76"/>
      <c r="H40" s="7">
        <v>90</v>
      </c>
      <c r="I40" s="11">
        <v>30</v>
      </c>
      <c r="J40" s="12">
        <f t="shared" si="0"/>
        <v>60</v>
      </c>
      <c r="K40" s="12">
        <f t="shared" si="1"/>
        <v>90</v>
      </c>
      <c r="L40" s="12">
        <f t="shared" si="2"/>
        <v>120</v>
      </c>
      <c r="M40" s="12">
        <f t="shared" si="3"/>
        <v>150</v>
      </c>
      <c r="N40" s="12">
        <f t="shared" si="4"/>
        <v>180</v>
      </c>
    </row>
    <row r="41" spans="5:14" ht="19" thickBot="1" x14ac:dyDescent="0.25">
      <c r="E41" s="74" t="s">
        <v>43</v>
      </c>
      <c r="F41" s="75"/>
      <c r="G41" s="76"/>
      <c r="H41" s="7">
        <v>250</v>
      </c>
      <c r="I41" s="11">
        <v>30</v>
      </c>
      <c r="J41" s="12">
        <f t="shared" si="0"/>
        <v>60</v>
      </c>
      <c r="K41" s="12">
        <f t="shared" si="1"/>
        <v>90</v>
      </c>
      <c r="L41" s="12">
        <f t="shared" si="2"/>
        <v>120</v>
      </c>
      <c r="M41" s="12">
        <f t="shared" si="3"/>
        <v>150</v>
      </c>
      <c r="N41" s="12">
        <f t="shared" si="4"/>
        <v>180</v>
      </c>
    </row>
    <row r="42" spans="5:14" ht="18" x14ac:dyDescent="0.2">
      <c r="E42" s="74" t="s">
        <v>36</v>
      </c>
      <c r="F42" s="75"/>
      <c r="G42" s="76"/>
      <c r="H42" s="7">
        <v>240</v>
      </c>
      <c r="I42" s="11">
        <v>30</v>
      </c>
      <c r="J42" s="12">
        <f t="shared" si="0"/>
        <v>60</v>
      </c>
      <c r="K42" s="12">
        <f t="shared" si="1"/>
        <v>90</v>
      </c>
      <c r="L42" s="12">
        <f t="shared" si="2"/>
        <v>120</v>
      </c>
      <c r="M42" s="12">
        <f t="shared" si="3"/>
        <v>150</v>
      </c>
      <c r="N42" s="12">
        <f t="shared" si="4"/>
        <v>180</v>
      </c>
    </row>
  </sheetData>
  <mergeCells count="36"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30:G30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18:G18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ORDER</vt:lpstr>
      <vt:lpstr>CALCULATION</vt:lpstr>
      <vt:lpstr>Sheet1</vt:lpstr>
      <vt:lpstr>ORDER!Print_Area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Salgado Lora</dc:creator>
  <cp:lastModifiedBy>Aleyda Hoskins</cp:lastModifiedBy>
  <cp:lastPrinted>2023-06-28T19:28:58Z</cp:lastPrinted>
  <dcterms:created xsi:type="dcterms:W3CDTF">2019-02-23T16:58:25Z</dcterms:created>
  <dcterms:modified xsi:type="dcterms:W3CDTF">2025-03-31T18:28:58Z</dcterms:modified>
</cp:coreProperties>
</file>